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" sheetId="1" r:id="rId4"/>
    <sheet state="visible" name="2022" sheetId="2" r:id="rId5"/>
    <sheet state="visible" name="2021" sheetId="3" r:id="rId6"/>
    <sheet state="visible" name="2020" sheetId="4" r:id="rId7"/>
    <sheet state="visible" name="2019" sheetId="5" r:id="rId8"/>
    <sheet state="visible" name="2018 Jun-Dec" sheetId="6" r:id="rId9"/>
    <sheet state="visible" name="2018 Jan-Jul" sheetId="7" r:id="rId10"/>
    <sheet state="visible" name="2017" sheetId="8" r:id="rId11"/>
  </sheets>
  <definedNames/>
  <calcPr/>
</workbook>
</file>

<file path=xl/sharedStrings.xml><?xml version="1.0" encoding="utf-8"?>
<sst xmlns="http://schemas.openxmlformats.org/spreadsheetml/2006/main" count="904" uniqueCount="53">
  <si>
    <t>2023 Jan-Nov</t>
  </si>
  <si>
    <t>PDS</t>
  </si>
  <si>
    <t>ATMOS</t>
  </si>
  <si>
    <t>EN</t>
  </si>
  <si>
    <t>GEO</t>
  </si>
  <si>
    <t>IMG</t>
  </si>
  <si>
    <t>NAIF</t>
  </si>
  <si>
    <t>PPI</t>
  </si>
  <si>
    <t>Rings</t>
  </si>
  <si>
    <t>SBN-PSI</t>
  </si>
  <si>
    <t>SBN-UMD</t>
  </si>
  <si>
    <t>Files</t>
  </si>
  <si>
    <t>Volume</t>
  </si>
  <si>
    <t>Visitors</t>
  </si>
  <si>
    <t>2023</t>
  </si>
  <si>
    <t xml:space="preserve"> </t>
  </si>
  <si>
    <t>Volume is unfiltered data in Mbytes</t>
  </si>
  <si>
    <t>2022 Jan - Dec</t>
  </si>
  <si>
    <t>2022</t>
  </si>
  <si>
    <t>2021 Jan - Dec</t>
  </si>
  <si>
    <t>2021</t>
  </si>
  <si>
    <t>2020 Jan - Dec</t>
  </si>
  <si>
    <t>No data from PPI for January through June of 2020.</t>
  </si>
  <si>
    <t>2019 Jan-Dec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</si>
  <si>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</si>
  <si>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</si>
  <si>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</si>
  <si>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</si>
  <si>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</si>
  <si>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</si>
  <si>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</si>
  <si>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</si>
  <si>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</si>
  <si>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</si>
  <si>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</si>
  <si>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</si>
  <si>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No data from PPI in months 08, 09, 10, 11, and 12 of year 2019</t>
  </si>
  <si>
    <t>Unknown errors on EN, GEO, NAIF, RINGS during August 2019</t>
  </si>
  <si>
    <t>2018 Jun-Dec</t>
  </si>
  <si>
    <t>2018 Jan-Jul</t>
  </si>
  <si>
    <t>U.S. Files</t>
  </si>
  <si>
    <t>U.S. Volume</t>
  </si>
  <si>
    <t>U.S. Visitors</t>
  </si>
  <si>
    <t>Intl Files</t>
  </si>
  <si>
    <t>Intl Volume</t>
  </si>
  <si>
    <t>Intl Visitors</t>
  </si>
  <si>
    <t>*Unfiltered Files</t>
  </si>
  <si>
    <t>*Unfiltered Volume</t>
  </si>
  <si>
    <t>*Unfiltered Visitors</t>
  </si>
  <si>
    <t>Unfiltered Files</t>
  </si>
  <si>
    <t>Unfiltered Volume</t>
  </si>
  <si>
    <t>Unfiltered Visitors</t>
  </si>
  <si>
    <t>2017 Jan.-Dec.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</si>
</sst>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\ yyyy"/>
    <numFmt numFmtId="165" formatCode="_(* #,##0_);_(* \(#,##0\);_(* &quot;-&quot;??_);_(@_)"/>
  </numFmts>
  <fonts count="7">
    <font>
      <sz val="11.0"/>
      <color theme="1"/>
      <name val="Calibri"/>
      <scheme val="minor"/>
    </font>
    <font>
      <b/>
      <sz val="10.0"/>
      <color theme="0"/>
      <name val="Calibri"/>
    </font>
    <font>
      <sz val="10.0"/>
      <color theme="0"/>
      <name val="Calibri"/>
    </font>
    <font>
      <sz val="10.0"/>
      <color theme="1"/>
      <name val="Calibri"/>
    </font>
    <font>
      <sz val="10.0"/>
      <color theme="1"/>
      <name val="Verdana"/>
    </font>
    <font>
      <color theme="1"/>
      <name val="Calibri"/>
      <scheme val="minor"/>
    </font>
    <font>
      <sz val="9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4568A8"/>
        <bgColor rgb="FF4568A8"/>
      </patternFill>
    </fill>
    <fill>
      <patternFill patternType="solid">
        <fgColor rgb="FFC2945D"/>
        <bgColor rgb="FFC2945D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/>
    </xf>
    <xf borderId="1" fillId="3" fontId="2" numFmtId="0" xfId="0" applyAlignment="1" applyBorder="1" applyFill="1" applyFont="1">
      <alignment horizontal="center"/>
    </xf>
    <xf borderId="1" fillId="0" fontId="3" numFmtId="164" xfId="0" applyAlignment="1" applyBorder="1" applyFont="1" applyNumberFormat="1">
      <alignment horizontal="left"/>
    </xf>
    <xf borderId="2" fillId="4" fontId="3" numFmtId="165" xfId="0" applyBorder="1" applyFill="1" applyFont="1" applyNumberFormat="1"/>
    <xf borderId="1" fillId="0" fontId="3" numFmtId="165" xfId="0" applyBorder="1" applyFont="1" applyNumberFormat="1"/>
    <xf borderId="3" fillId="0" fontId="3" numFmtId="164" xfId="0" applyAlignment="1" applyBorder="1" applyFont="1" applyNumberFormat="1">
      <alignment horizontal="left"/>
    </xf>
    <xf borderId="4" fillId="0" fontId="3" numFmtId="164" xfId="0" applyAlignment="1" applyBorder="1" applyFont="1" applyNumberFormat="1">
      <alignment horizontal="left"/>
    </xf>
    <xf borderId="5" fillId="4" fontId="3" numFmtId="165" xfId="0" applyBorder="1" applyFont="1" applyNumberFormat="1"/>
    <xf borderId="6" fillId="0" fontId="3" numFmtId="165" xfId="0" applyBorder="1" applyFont="1" applyNumberFormat="1"/>
    <xf borderId="7" fillId="4" fontId="3" numFmtId="165" xfId="0" applyBorder="1" applyFont="1" applyNumberFormat="1"/>
    <xf borderId="8" fillId="2" fontId="1" numFmtId="49" xfId="0" applyAlignment="1" applyBorder="1" applyFont="1" applyNumberFormat="1">
      <alignment horizontal="center"/>
    </xf>
    <xf borderId="9" fillId="3" fontId="2" numFmtId="165" xfId="0" applyAlignment="1" applyBorder="1" applyFont="1" applyNumberFormat="1">
      <alignment horizontal="center"/>
    </xf>
    <xf borderId="8" fillId="3" fontId="2" numFmtId="165" xfId="0" applyAlignment="1" applyBorder="1" applyFont="1" applyNumberFormat="1">
      <alignment horizontal="center"/>
    </xf>
    <xf borderId="1" fillId="2" fontId="2" numFmtId="164" xfId="0" applyAlignment="1" applyBorder="1" applyFont="1" applyNumberFormat="1">
      <alignment horizontal="left"/>
    </xf>
    <xf borderId="1" fillId="4" fontId="3" numFmtId="165" xfId="0" applyBorder="1" applyFont="1" applyNumberFormat="1"/>
    <xf borderId="1" fillId="4" fontId="3" numFmtId="49" xfId="0" applyAlignment="1" applyBorder="1" applyFont="1" applyNumberFormat="1">
      <alignment horizontal="left"/>
    </xf>
    <xf borderId="2" fillId="4" fontId="3" numFmtId="165" xfId="0" applyAlignment="1" applyBorder="1" applyFont="1" applyNumberFormat="1">
      <alignment readingOrder="0"/>
    </xf>
    <xf borderId="1" fillId="4" fontId="3" numFmtId="165" xfId="0" applyAlignment="1" applyBorder="1" applyFont="1" applyNumberFormat="1">
      <alignment readingOrder="0"/>
    </xf>
    <xf borderId="2" fillId="4" fontId="3" numFmtId="165" xfId="0" applyAlignment="1" applyBorder="1" applyFont="1" applyNumberFormat="1">
      <alignment horizontal="right"/>
    </xf>
    <xf borderId="1" fillId="4" fontId="3" numFmtId="165" xfId="0" applyAlignment="1" applyBorder="1" applyFont="1" applyNumberFormat="1">
      <alignment horizontal="right"/>
    </xf>
    <xf borderId="0" fillId="0" fontId="3" numFmtId="164" xfId="0" applyAlignment="1" applyFont="1" applyNumberFormat="1">
      <alignment horizontal="left"/>
    </xf>
    <xf borderId="0" fillId="0" fontId="3" numFmtId="0" xfId="0" applyFont="1"/>
    <xf borderId="8" fillId="3" fontId="1" numFmtId="49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0" xfId="0" applyFont="1"/>
    <xf borderId="1" fillId="4" fontId="2" numFmtId="165" xfId="0" applyAlignment="1" applyBorder="1" applyFont="1" applyNumberFormat="1">
      <alignment horizontal="center"/>
    </xf>
    <xf borderId="10" fillId="4" fontId="3" numFmtId="49" xfId="0" applyAlignment="1" applyBorder="1" applyFont="1" applyNumberFormat="1">
      <alignment horizontal="left"/>
    </xf>
    <xf borderId="9" fillId="4" fontId="2" numFmtId="165" xfId="0" applyAlignment="1" applyBorder="1" applyFont="1" applyNumberFormat="1">
      <alignment horizontal="center"/>
    </xf>
    <xf borderId="8" fillId="4" fontId="2" numFmtId="165" xfId="0" applyAlignment="1" applyBorder="1" applyFont="1" applyNumberFormat="1">
      <alignment horizontal="center"/>
    </xf>
    <xf borderId="11" fillId="4" fontId="3" numFmtId="165" xfId="0" applyBorder="1" applyFont="1" applyNumberFormat="1"/>
    <xf borderId="1" fillId="4" fontId="3" numFmtId="164" xfId="0" applyBorder="1" applyFont="1" applyNumberFormat="1"/>
    <xf borderId="1" fillId="4" fontId="3" numFmtId="164" xfId="0" applyAlignment="1" applyBorder="1" applyFont="1" applyNumberFormat="1">
      <alignment horizontal="left"/>
    </xf>
    <xf borderId="12" fillId="4" fontId="3" numFmtId="165" xfId="0" applyBorder="1" applyFont="1" applyNumberFormat="1"/>
    <xf borderId="0" fillId="0" fontId="4" numFmtId="164" xfId="0" applyAlignment="1" applyFont="1" applyNumberFormat="1">
      <alignment horizontal="left"/>
    </xf>
    <xf borderId="1" fillId="5" fontId="3" numFmtId="0" xfId="0" applyAlignment="1" applyBorder="1" applyFill="1" applyFont="1">
      <alignment horizontal="left"/>
    </xf>
    <xf borderId="1" fillId="6" fontId="3" numFmtId="0" xfId="0" applyAlignment="1" applyBorder="1" applyFill="1" applyFont="1">
      <alignment horizontal="center"/>
    </xf>
    <xf borderId="1" fillId="0" fontId="3" numFmtId="3" xfId="0" applyBorder="1" applyFont="1" applyNumberFormat="1"/>
    <xf borderId="1" fillId="4" fontId="3" numFmtId="3" xfId="0" applyBorder="1" applyFont="1" applyNumberFormat="1"/>
    <xf borderId="1" fillId="0" fontId="3" numFmtId="4" xfId="0" applyBorder="1" applyFont="1" applyNumberFormat="1"/>
    <xf borderId="1" fillId="6" fontId="3" numFmtId="3" xfId="0" applyAlignment="1" applyBorder="1" applyFont="1" applyNumberFormat="1">
      <alignment horizontal="center"/>
    </xf>
    <xf borderId="1" fillId="5" fontId="3" numFmtId="3" xfId="0" applyAlignment="1" applyBorder="1" applyFont="1" applyNumberFormat="1">
      <alignment horizontal="left"/>
    </xf>
    <xf borderId="1" fillId="4" fontId="3" numFmtId="3" xfId="0" applyAlignment="1" applyBorder="1" applyFont="1" applyNumberFormat="1">
      <alignment horizontal="left"/>
    </xf>
    <xf borderId="1" fillId="4" fontId="3" numFmtId="3" xfId="0" applyAlignment="1" applyBorder="1" applyFont="1" applyNumberFormat="1">
      <alignment horizontal="center"/>
    </xf>
    <xf borderId="0" fillId="0" fontId="3" numFmtId="3" xfId="0" applyFont="1" applyNumberFormat="1"/>
    <xf borderId="1" fillId="5" fontId="3" numFmtId="3" xfId="0" applyBorder="1" applyFont="1" applyNumberFormat="1"/>
    <xf borderId="1" fillId="4" fontId="3" numFmtId="0" xfId="0" applyAlignment="1" applyBorder="1" applyFont="1">
      <alignment horizontal="left"/>
    </xf>
    <xf borderId="1" fillId="4" fontId="3" numFmtId="0" xfId="0" applyAlignment="1" applyBorder="1" applyFont="1">
      <alignment horizontal="center"/>
    </xf>
    <xf borderId="1" fillId="5" fontId="3" numFmtId="0" xfId="0" applyBorder="1" applyFont="1"/>
    <xf borderId="1" fillId="4" fontId="3" numFmtId="2" xfId="0" applyBorder="1" applyFont="1" applyNumberFormat="1"/>
    <xf borderId="1" fillId="4" fontId="3" numFmtId="2" xfId="0" applyAlignment="1" applyBorder="1" applyFont="1" applyNumberFormat="1">
      <alignment horizontal="left"/>
    </xf>
    <xf borderId="0" fillId="0" fontId="5" numFmtId="0" xfId="0" applyFont="1"/>
    <xf borderId="1" fillId="0" fontId="3" numFmtId="0" xfId="0" applyBorder="1" applyFont="1"/>
    <xf borderId="1" fillId="4" fontId="3" numFmtId="4" xfId="0" applyBorder="1" applyFont="1" applyNumberFormat="1"/>
    <xf borderId="1" fillId="0" fontId="3" numFmtId="0" xfId="0" applyAlignment="1" applyBorder="1" applyFont="1">
      <alignment horizontal="left"/>
    </xf>
    <xf borderId="1" fillId="0" fontId="3" numFmtId="3" xfId="0" applyAlignment="1" applyBorder="1" applyFont="1" applyNumberFormat="1">
      <alignment horizontal="left"/>
    </xf>
    <xf borderId="1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5.14"/>
    <col customWidth="1" min="3" max="3" width="14.43"/>
    <col customWidth="1" min="4" max="4" width="14.14"/>
    <col customWidth="1" min="5" max="5" width="12.14"/>
    <col customWidth="1" min="6" max="6" width="12.86"/>
    <col customWidth="1" min="7" max="7" width="12.29"/>
    <col customWidth="1" min="8" max="8" width="14.29"/>
    <col customWidth="1" min="9" max="9" width="13.14"/>
    <col customWidth="1" min="10" max="10" width="12.29"/>
    <col customWidth="1" min="11" max="11" width="13.86"/>
    <col customWidth="1" min="12" max="26" width="8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>
      <c r="A2" s="3" t="s">
        <v>11</v>
      </c>
      <c r="B2" s="4">
        <f t="shared" ref="B2:B4" si="2">SUM(C2:K2)</f>
        <v>715708778</v>
      </c>
      <c r="C2" s="5">
        <f t="shared" ref="C2:K2" si="1">C8+C12+C16+C20+C24+C28+C32+C36+C40+C44+C48+C52</f>
        <v>5313794</v>
      </c>
      <c r="D2" s="5">
        <f t="shared" si="1"/>
        <v>46092272</v>
      </c>
      <c r="E2" s="5">
        <f t="shared" si="1"/>
        <v>60982188</v>
      </c>
      <c r="F2" s="5">
        <f t="shared" si="1"/>
        <v>34953927</v>
      </c>
      <c r="G2" s="5">
        <f t="shared" si="1"/>
        <v>397862212</v>
      </c>
      <c r="H2" s="5">
        <f t="shared" si="1"/>
        <v>39321700</v>
      </c>
      <c r="I2" s="5">
        <f t="shared" si="1"/>
        <v>34137460</v>
      </c>
      <c r="J2" s="5">
        <f t="shared" si="1"/>
        <v>48350546</v>
      </c>
      <c r="K2" s="5">
        <f t="shared" si="1"/>
        <v>48694679</v>
      </c>
    </row>
    <row r="3">
      <c r="A3" s="3" t="s">
        <v>12</v>
      </c>
      <c r="B3" s="4">
        <f t="shared" si="2"/>
        <v>1833706657</v>
      </c>
      <c r="C3" s="5">
        <f t="shared" ref="C3:K3" si="3">C9+C13+C17+C21+C25+C29+C33+C37+C41+C45+C49+C53</f>
        <v>6697804.67</v>
      </c>
      <c r="D3" s="5">
        <f t="shared" si="3"/>
        <v>9881310.59</v>
      </c>
      <c r="E3" s="5">
        <f t="shared" si="3"/>
        <v>243860639.4</v>
      </c>
      <c r="F3" s="5">
        <f t="shared" si="3"/>
        <v>124575624.5</v>
      </c>
      <c r="G3" s="5">
        <f t="shared" si="3"/>
        <v>726729396.2</v>
      </c>
      <c r="H3" s="5">
        <f t="shared" si="3"/>
        <v>72486572.31</v>
      </c>
      <c r="I3" s="5">
        <f t="shared" si="3"/>
        <v>29482814.95</v>
      </c>
      <c r="J3" s="5">
        <f t="shared" si="3"/>
        <v>357241592.9</v>
      </c>
      <c r="K3" s="5">
        <f t="shared" si="3"/>
        <v>262750901.7</v>
      </c>
    </row>
    <row r="4">
      <c r="A4" s="6" t="s">
        <v>13</v>
      </c>
      <c r="B4" s="4">
        <f t="shared" si="2"/>
        <v>4605283</v>
      </c>
      <c r="C4" s="5">
        <f t="shared" ref="C4:K4" si="4">C10+C14+C18+C22+C26+C30+C34+C38+C42+C46+C50+C54</f>
        <v>45790</v>
      </c>
      <c r="D4" s="5">
        <f t="shared" si="4"/>
        <v>724868</v>
      </c>
      <c r="E4" s="5">
        <f t="shared" si="4"/>
        <v>302323</v>
      </c>
      <c r="F4" s="5">
        <f t="shared" si="4"/>
        <v>498458</v>
      </c>
      <c r="G4" s="5">
        <f t="shared" si="4"/>
        <v>370392</v>
      </c>
      <c r="H4" s="5">
        <f t="shared" si="4"/>
        <v>578267</v>
      </c>
      <c r="I4" s="5">
        <f t="shared" si="4"/>
        <v>250662</v>
      </c>
      <c r="J4" s="5">
        <f t="shared" si="4"/>
        <v>259249</v>
      </c>
      <c r="K4" s="5">
        <f t="shared" si="4"/>
        <v>1575274</v>
      </c>
    </row>
    <row r="5">
      <c r="A5" s="7"/>
      <c r="B5" s="8"/>
      <c r="C5" s="8"/>
      <c r="D5" s="8"/>
      <c r="E5" s="8"/>
      <c r="F5" s="9"/>
      <c r="G5" s="8"/>
      <c r="H5" s="8"/>
      <c r="I5" s="8"/>
      <c r="J5" s="8"/>
      <c r="K5" s="10"/>
    </row>
    <row r="6">
      <c r="A6" s="11" t="s">
        <v>14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3" t="s">
        <v>10</v>
      </c>
    </row>
    <row r="7">
      <c r="A7" s="14">
        <v>45261.0</v>
      </c>
      <c r="B7" s="4"/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4" t="s">
        <v>15</v>
      </c>
      <c r="I7" s="15" t="s">
        <v>15</v>
      </c>
      <c r="J7" s="5" t="s">
        <v>15</v>
      </c>
      <c r="K7" s="5" t="s">
        <v>15</v>
      </c>
    </row>
    <row r="8">
      <c r="A8" s="16" t="s">
        <v>11</v>
      </c>
      <c r="B8" s="4">
        <f t="shared" ref="B8:B10" si="5">SUMIF(C8:K8, "&gt;0")</f>
        <v>108467726</v>
      </c>
      <c r="C8" s="4">
        <v>0.0</v>
      </c>
      <c r="D8" s="17">
        <v>4076445.0</v>
      </c>
      <c r="E8" s="17">
        <v>9721951.0</v>
      </c>
      <c r="F8" s="17">
        <v>760239.0</v>
      </c>
      <c r="G8" s="17">
        <v>8.1003936E7</v>
      </c>
      <c r="H8" s="4">
        <v>0.0</v>
      </c>
      <c r="I8" s="17">
        <v>5868221.0</v>
      </c>
      <c r="J8" s="17">
        <v>3413024.0</v>
      </c>
      <c r="K8" s="18">
        <v>3623910.0</v>
      </c>
    </row>
    <row r="9">
      <c r="A9" s="16" t="s">
        <v>12</v>
      </c>
      <c r="B9" s="4">
        <f t="shared" si="5"/>
        <v>360828675.8</v>
      </c>
      <c r="C9" s="4">
        <v>0.0</v>
      </c>
      <c r="D9" s="17">
        <v>710696.89</v>
      </c>
      <c r="E9" s="17">
        <v>7.6706856E7</v>
      </c>
      <c r="F9" s="17">
        <v>34522.46</v>
      </c>
      <c r="G9" s="17">
        <v>2.0448288773E8</v>
      </c>
      <c r="H9" s="4">
        <v>0.0</v>
      </c>
      <c r="I9" s="17">
        <v>2312507.49</v>
      </c>
      <c r="J9" s="17">
        <v>2.784799586E7</v>
      </c>
      <c r="K9" s="18">
        <v>4.873320933E7</v>
      </c>
    </row>
    <row r="10">
      <c r="A10" s="16" t="s">
        <v>13</v>
      </c>
      <c r="B10" s="4">
        <f t="shared" si="5"/>
        <v>483970</v>
      </c>
      <c r="C10" s="15">
        <v>0.0</v>
      </c>
      <c r="D10" s="18">
        <v>85998.0</v>
      </c>
      <c r="E10" s="18">
        <v>43863.0</v>
      </c>
      <c r="F10" s="18">
        <v>1781.0</v>
      </c>
      <c r="G10" s="18">
        <v>32366.0</v>
      </c>
      <c r="H10" s="15">
        <v>0.0</v>
      </c>
      <c r="I10" s="18">
        <v>38638.0</v>
      </c>
      <c r="J10" s="18">
        <v>39570.0</v>
      </c>
      <c r="K10" s="18">
        <v>241754.0</v>
      </c>
    </row>
    <row r="11">
      <c r="A11" s="14">
        <v>45231.0</v>
      </c>
      <c r="B11" s="4"/>
      <c r="C11" s="4" t="s">
        <v>15</v>
      </c>
      <c r="D11" s="4" t="s">
        <v>15</v>
      </c>
      <c r="E11" s="4" t="s">
        <v>15</v>
      </c>
      <c r="F11" s="4" t="s">
        <v>15</v>
      </c>
      <c r="G11" s="4" t="s">
        <v>15</v>
      </c>
      <c r="H11" s="4" t="s">
        <v>15</v>
      </c>
      <c r="I11" s="15" t="s">
        <v>15</v>
      </c>
      <c r="J11" s="5" t="s">
        <v>15</v>
      </c>
      <c r="K11" s="5" t="s">
        <v>15</v>
      </c>
    </row>
    <row r="12">
      <c r="A12" s="16" t="s">
        <v>11</v>
      </c>
      <c r="B12" s="4">
        <f t="shared" ref="B12:B14" si="6">SUM(C12:K12)</f>
        <v>119254825</v>
      </c>
      <c r="C12" s="4">
        <v>0.0</v>
      </c>
      <c r="D12" s="4">
        <v>5270938.0</v>
      </c>
      <c r="E12" s="4">
        <v>1.3240824E7</v>
      </c>
      <c r="F12" s="19">
        <v>519142.0</v>
      </c>
      <c r="G12" s="4">
        <v>8.5559806E7</v>
      </c>
      <c r="H12" s="4">
        <v>4027579.0</v>
      </c>
      <c r="I12" s="15">
        <v>3536056.0</v>
      </c>
      <c r="J12" s="5">
        <v>3101050.0</v>
      </c>
      <c r="K12" s="5">
        <v>3999430.0</v>
      </c>
    </row>
    <row r="13">
      <c r="A13" s="16" t="s">
        <v>12</v>
      </c>
      <c r="B13" s="4">
        <f t="shared" si="6"/>
        <v>278220059.8</v>
      </c>
      <c r="C13" s="4">
        <v>0.0</v>
      </c>
      <c r="D13" s="4">
        <v>900451.6</v>
      </c>
      <c r="E13" s="4">
        <v>3.018149227E7</v>
      </c>
      <c r="F13" s="19">
        <v>30998.52</v>
      </c>
      <c r="G13" s="4">
        <v>1.8215036007E8</v>
      </c>
      <c r="H13" s="4">
        <v>6417578.84</v>
      </c>
      <c r="I13" s="15">
        <v>1115453.62</v>
      </c>
      <c r="J13" s="15">
        <v>2.485814125E7</v>
      </c>
      <c r="K13" s="15">
        <v>3.256558359E7</v>
      </c>
    </row>
    <row r="14">
      <c r="A14" s="16" t="s">
        <v>13</v>
      </c>
      <c r="B14" s="15">
        <f t="shared" si="6"/>
        <v>629410</v>
      </c>
      <c r="C14" s="15">
        <v>0.0</v>
      </c>
      <c r="D14" s="15">
        <v>90099.0</v>
      </c>
      <c r="E14" s="15">
        <v>41206.0</v>
      </c>
      <c r="F14" s="20">
        <v>1398.0</v>
      </c>
      <c r="G14" s="15">
        <v>32957.0</v>
      </c>
      <c r="H14" s="15">
        <v>83987.0</v>
      </c>
      <c r="I14" s="15">
        <v>32821.0</v>
      </c>
      <c r="J14" s="5">
        <v>25232.0</v>
      </c>
      <c r="K14" s="15">
        <v>321710.0</v>
      </c>
    </row>
    <row r="15">
      <c r="A15" s="14">
        <v>45200.0</v>
      </c>
      <c r="B15" s="4"/>
      <c r="C15" s="4"/>
      <c r="D15" s="4"/>
      <c r="E15" s="4"/>
      <c r="F15" s="4"/>
      <c r="G15" s="4"/>
      <c r="H15" s="4"/>
      <c r="I15" s="15"/>
      <c r="J15" s="5"/>
      <c r="K15" s="5"/>
    </row>
    <row r="16">
      <c r="A16" s="16" t="s">
        <v>11</v>
      </c>
      <c r="B16" s="4">
        <f t="shared" ref="B16:B18" si="7">SUM(C16:K16)</f>
        <v>10218878</v>
      </c>
      <c r="C16" s="4">
        <v>0.0</v>
      </c>
      <c r="D16" s="4">
        <v>2743348.0</v>
      </c>
      <c r="E16" s="4">
        <v>17577.0</v>
      </c>
      <c r="F16" s="19">
        <v>343218.0</v>
      </c>
      <c r="G16" s="4">
        <v>3014437.0</v>
      </c>
      <c r="H16" s="4">
        <v>4100298.0</v>
      </c>
      <c r="I16" s="4">
        <v>0.0</v>
      </c>
      <c r="J16" s="4">
        <v>0.0</v>
      </c>
      <c r="K16" s="15">
        <v>0.0</v>
      </c>
    </row>
    <row r="17">
      <c r="A17" s="16" t="s">
        <v>12</v>
      </c>
      <c r="B17" s="4">
        <f t="shared" si="7"/>
        <v>15346991.25</v>
      </c>
      <c r="C17" s="4">
        <v>0.0</v>
      </c>
      <c r="D17" s="4">
        <v>609563.18</v>
      </c>
      <c r="E17" s="4">
        <v>78883.26</v>
      </c>
      <c r="F17" s="19">
        <v>16954.18</v>
      </c>
      <c r="G17" s="4">
        <v>6172352.26</v>
      </c>
      <c r="H17" s="4">
        <v>8469238.37</v>
      </c>
      <c r="I17" s="4">
        <v>0.0</v>
      </c>
      <c r="J17" s="4">
        <v>0.0</v>
      </c>
      <c r="K17" s="15">
        <v>0.0</v>
      </c>
    </row>
    <row r="18">
      <c r="A18" s="16" t="s">
        <v>13</v>
      </c>
      <c r="B18" s="15">
        <f t="shared" si="7"/>
        <v>71823</v>
      </c>
      <c r="C18" s="15">
        <v>0.0</v>
      </c>
      <c r="D18" s="15">
        <v>38345.0</v>
      </c>
      <c r="E18" s="15">
        <v>568.0</v>
      </c>
      <c r="F18" s="20">
        <v>1271.0</v>
      </c>
      <c r="G18" s="15">
        <v>1846.0</v>
      </c>
      <c r="H18" s="15">
        <v>29793.0</v>
      </c>
      <c r="I18" s="15">
        <v>0.0</v>
      </c>
      <c r="J18" s="15">
        <v>0.0</v>
      </c>
      <c r="K18" s="15">
        <v>0.0</v>
      </c>
    </row>
    <row r="19">
      <c r="A19" s="14">
        <v>45170.0</v>
      </c>
      <c r="B19" s="4"/>
      <c r="C19" s="4"/>
      <c r="D19" s="4"/>
      <c r="E19" s="4"/>
      <c r="F19" s="4"/>
      <c r="G19" s="4"/>
      <c r="H19" s="4"/>
      <c r="I19" s="15"/>
      <c r="J19" s="5"/>
      <c r="K19" s="5"/>
    </row>
    <row r="20">
      <c r="A20" s="16" t="s">
        <v>11</v>
      </c>
      <c r="B20" s="4">
        <f t="shared" ref="B20:B22" si="8">SUM(C20:K20)</f>
        <v>121628411</v>
      </c>
      <c r="C20" s="4">
        <v>13348.0</v>
      </c>
      <c r="D20" s="4">
        <v>3183876.0</v>
      </c>
      <c r="E20" s="4">
        <v>4645088.0</v>
      </c>
      <c r="F20" s="19">
        <v>61589.0</v>
      </c>
      <c r="G20" s="4">
        <v>9.0087709E7</v>
      </c>
      <c r="H20" s="4">
        <v>5533098.0</v>
      </c>
      <c r="I20" s="15">
        <v>4251084.0</v>
      </c>
      <c r="J20" s="5">
        <v>4462276.0</v>
      </c>
      <c r="K20" s="5">
        <v>9390343.0</v>
      </c>
    </row>
    <row r="21" ht="15.75" customHeight="1">
      <c r="A21" s="16" t="s">
        <v>12</v>
      </c>
      <c r="B21" s="4">
        <f t="shared" si="8"/>
        <v>171973370.3</v>
      </c>
      <c r="C21" s="4">
        <v>9688.55</v>
      </c>
      <c r="D21" s="4">
        <v>762912.81</v>
      </c>
      <c r="E21" s="4">
        <v>1.181114036E7</v>
      </c>
      <c r="F21" s="19">
        <v>41688.53</v>
      </c>
      <c r="G21" s="4">
        <v>9.416148421E7</v>
      </c>
      <c r="H21" s="4">
        <v>9000196.51</v>
      </c>
      <c r="I21" s="15">
        <v>410497.06</v>
      </c>
      <c r="J21" s="15">
        <v>2.776320949E7</v>
      </c>
      <c r="K21" s="15">
        <v>2.801255273E7</v>
      </c>
    </row>
    <row r="22" ht="15.75" customHeight="1">
      <c r="A22" s="16" t="s">
        <v>13</v>
      </c>
      <c r="B22" s="15">
        <f t="shared" si="8"/>
        <v>842627</v>
      </c>
      <c r="C22" s="15">
        <v>312.0</v>
      </c>
      <c r="D22" s="15">
        <v>59092.0</v>
      </c>
      <c r="E22" s="15">
        <v>32264.0</v>
      </c>
      <c r="F22" s="20">
        <v>323.0</v>
      </c>
      <c r="G22" s="15">
        <v>34390.0</v>
      </c>
      <c r="H22" s="15">
        <v>213513.0</v>
      </c>
      <c r="I22" s="15">
        <v>28324.0</v>
      </c>
      <c r="J22" s="5">
        <v>27148.0</v>
      </c>
      <c r="K22" s="15">
        <v>447261.0</v>
      </c>
    </row>
    <row r="23" ht="15.75" customHeight="1">
      <c r="A23" s="14">
        <v>45139.0</v>
      </c>
      <c r="B23" s="4"/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  <c r="H23" s="4" t="s">
        <v>15</v>
      </c>
      <c r="I23" s="15" t="s">
        <v>15</v>
      </c>
      <c r="J23" s="5" t="s">
        <v>15</v>
      </c>
      <c r="K23" s="5" t="s">
        <v>15</v>
      </c>
    </row>
    <row r="24" ht="15.75" customHeight="1">
      <c r="A24" s="16" t="s">
        <v>11</v>
      </c>
      <c r="B24" s="4">
        <f t="shared" ref="B24:B26" si="9">SUM(C24:K24)</f>
        <v>93011431</v>
      </c>
      <c r="C24" s="4">
        <v>9335.0</v>
      </c>
      <c r="D24" s="4">
        <v>3031825.0</v>
      </c>
      <c r="E24" s="4">
        <v>3357461.0</v>
      </c>
      <c r="F24" s="19">
        <v>2602665.0</v>
      </c>
      <c r="G24" s="4">
        <v>6.5089197E7</v>
      </c>
      <c r="H24" s="4">
        <v>3832906.0</v>
      </c>
      <c r="I24" s="15">
        <v>3074444.0</v>
      </c>
      <c r="J24" s="5">
        <v>2987704.0</v>
      </c>
      <c r="K24" s="5">
        <v>9025894.0</v>
      </c>
    </row>
    <row r="25" ht="15.75" customHeight="1">
      <c r="A25" s="16" t="s">
        <v>12</v>
      </c>
      <c r="B25" s="4">
        <f t="shared" si="9"/>
        <v>148328460.9</v>
      </c>
      <c r="C25" s="4">
        <v>44181.22</v>
      </c>
      <c r="D25" s="4">
        <v>661017.27</v>
      </c>
      <c r="E25" s="4">
        <v>1.866320197E7</v>
      </c>
      <c r="F25" s="19">
        <v>2810286.24</v>
      </c>
      <c r="G25" s="4">
        <v>4.751133574E7</v>
      </c>
      <c r="H25" s="4">
        <v>1.09450933E7</v>
      </c>
      <c r="I25" s="15">
        <v>725751.21</v>
      </c>
      <c r="J25" s="15">
        <v>1.770445147E7</v>
      </c>
      <c r="K25" s="15">
        <v>4.926314252E7</v>
      </c>
    </row>
    <row r="26" ht="15.75" customHeight="1">
      <c r="A26" s="16" t="s">
        <v>13</v>
      </c>
      <c r="B26" s="15">
        <f t="shared" si="9"/>
        <v>771642</v>
      </c>
      <c r="C26" s="15">
        <v>627.0</v>
      </c>
      <c r="D26" s="15">
        <v>62243.0</v>
      </c>
      <c r="E26" s="15">
        <v>27590.0</v>
      </c>
      <c r="F26" s="20">
        <v>69929.0</v>
      </c>
      <c r="G26" s="15">
        <v>36557.0</v>
      </c>
      <c r="H26" s="15">
        <v>116132.0</v>
      </c>
      <c r="I26" s="15">
        <v>24074.0</v>
      </c>
      <c r="J26" s="5">
        <v>16993.0</v>
      </c>
      <c r="K26" s="15">
        <v>417497.0</v>
      </c>
    </row>
    <row r="27" ht="15.75" customHeight="1">
      <c r="A27" s="14">
        <v>45108.0</v>
      </c>
      <c r="B27" s="4"/>
      <c r="C27" s="4" t="s">
        <v>15</v>
      </c>
      <c r="D27" s="4" t="s">
        <v>15</v>
      </c>
      <c r="E27" s="4" t="s">
        <v>15</v>
      </c>
      <c r="F27" s="4" t="s">
        <v>15</v>
      </c>
      <c r="G27" s="4" t="s">
        <v>15</v>
      </c>
      <c r="H27" s="4" t="s">
        <v>15</v>
      </c>
      <c r="I27" s="15" t="s">
        <v>15</v>
      </c>
      <c r="J27" s="5" t="s">
        <v>15</v>
      </c>
      <c r="K27" s="5" t="s">
        <v>15</v>
      </c>
    </row>
    <row r="28" ht="15.75" customHeight="1">
      <c r="A28" s="16" t="s">
        <v>11</v>
      </c>
      <c r="B28" s="4">
        <f t="shared" ref="B28:B30" si="10">SUM(C28:K28)</f>
        <v>58717923</v>
      </c>
      <c r="C28" s="4">
        <v>4775.0</v>
      </c>
      <c r="D28" s="4">
        <v>3135551.0</v>
      </c>
      <c r="E28" s="4">
        <v>6209083.0</v>
      </c>
      <c r="F28" s="19">
        <v>2926126.0</v>
      </c>
      <c r="G28" s="4">
        <v>3.2673564E7</v>
      </c>
      <c r="H28" s="4">
        <v>0.0</v>
      </c>
      <c r="I28" s="15">
        <v>3563197.0</v>
      </c>
      <c r="J28" s="5">
        <v>4950783.0</v>
      </c>
      <c r="K28" s="5">
        <v>5254844.0</v>
      </c>
    </row>
    <row r="29" ht="15.75" customHeight="1">
      <c r="A29" s="16" t="s">
        <v>12</v>
      </c>
      <c r="B29" s="4">
        <f t="shared" si="10"/>
        <v>143933310.7</v>
      </c>
      <c r="C29" s="4">
        <v>1965.31</v>
      </c>
      <c r="D29" s="4">
        <v>637096.41</v>
      </c>
      <c r="E29" s="4">
        <v>2.097367034E7</v>
      </c>
      <c r="F29" s="19">
        <v>3202173.31</v>
      </c>
      <c r="G29" s="4">
        <v>5.100345049E7</v>
      </c>
      <c r="H29" s="4">
        <v>0.0</v>
      </c>
      <c r="I29" s="15">
        <v>361757.6</v>
      </c>
      <c r="J29" s="15">
        <v>3.288859956E7</v>
      </c>
      <c r="K29" s="15">
        <v>3.48645977E7</v>
      </c>
    </row>
    <row r="30" ht="15.75" customHeight="1">
      <c r="A30" s="16" t="s">
        <v>13</v>
      </c>
      <c r="B30" s="15">
        <f t="shared" si="10"/>
        <v>288411</v>
      </c>
      <c r="C30" s="15">
        <v>191.0</v>
      </c>
      <c r="D30" s="15">
        <v>54941.0</v>
      </c>
      <c r="E30" s="15">
        <v>25881.0</v>
      </c>
      <c r="F30" s="20">
        <v>74301.0</v>
      </c>
      <c r="G30" s="15">
        <v>43748.0</v>
      </c>
      <c r="H30" s="15">
        <v>0.0</v>
      </c>
      <c r="I30" s="15">
        <v>19593.0</v>
      </c>
      <c r="J30" s="5">
        <v>33434.0</v>
      </c>
      <c r="K30" s="15">
        <v>36322.0</v>
      </c>
    </row>
    <row r="31" ht="15.75" customHeight="1">
      <c r="A31" s="14">
        <v>45078.0</v>
      </c>
      <c r="B31" s="4"/>
      <c r="C31" s="4" t="s">
        <v>15</v>
      </c>
      <c r="D31" s="4" t="s">
        <v>15</v>
      </c>
      <c r="E31" s="4" t="s">
        <v>15</v>
      </c>
      <c r="F31" s="4" t="s">
        <v>15</v>
      </c>
      <c r="G31" s="4" t="s">
        <v>15</v>
      </c>
      <c r="H31" s="4" t="s">
        <v>15</v>
      </c>
      <c r="I31" s="15" t="s">
        <v>15</v>
      </c>
      <c r="J31" s="5" t="s">
        <v>15</v>
      </c>
      <c r="K31" s="5" t="s">
        <v>15</v>
      </c>
    </row>
    <row r="32" ht="15.75" customHeight="1">
      <c r="A32" s="16" t="s">
        <v>11</v>
      </c>
      <c r="B32" s="4">
        <f t="shared" ref="B32:B34" si="11">SUM(C32:K32)</f>
        <v>41168456</v>
      </c>
      <c r="C32" s="4">
        <v>7680.0</v>
      </c>
      <c r="D32" s="4">
        <v>4750426.0</v>
      </c>
      <c r="E32" s="4">
        <v>5579604.0</v>
      </c>
      <c r="F32" s="19">
        <v>2725701.0</v>
      </c>
      <c r="G32" s="4">
        <v>8415316.0</v>
      </c>
      <c r="H32" s="4">
        <v>3192576.0</v>
      </c>
      <c r="I32" s="15">
        <v>3121730.0</v>
      </c>
      <c r="J32" s="5">
        <v>7774957.0</v>
      </c>
      <c r="K32" s="5">
        <v>5600466.0</v>
      </c>
    </row>
    <row r="33" ht="15.75" customHeight="1">
      <c r="A33" s="16" t="s">
        <v>12</v>
      </c>
      <c r="B33" s="4">
        <f t="shared" si="11"/>
        <v>157227496</v>
      </c>
      <c r="C33" s="4">
        <v>4484.18</v>
      </c>
      <c r="D33" s="4">
        <v>1125702.32</v>
      </c>
      <c r="E33" s="4">
        <v>8691956.46</v>
      </c>
      <c r="F33" s="19">
        <v>9224295.57</v>
      </c>
      <c r="G33" s="4">
        <v>4.40538296E7</v>
      </c>
      <c r="H33" s="4">
        <v>8198164.38</v>
      </c>
      <c r="I33" s="15">
        <v>9539297.17</v>
      </c>
      <c r="J33" s="15">
        <v>4.878816104E7</v>
      </c>
      <c r="K33" s="15">
        <v>2.760160528E7</v>
      </c>
    </row>
    <row r="34" ht="15.75" customHeight="1">
      <c r="A34" s="16" t="s">
        <v>13</v>
      </c>
      <c r="B34" s="15">
        <f t="shared" si="11"/>
        <v>299953</v>
      </c>
      <c r="C34" s="15">
        <v>642.0</v>
      </c>
      <c r="D34" s="15">
        <v>56377.0</v>
      </c>
      <c r="E34" s="15">
        <v>26766.0</v>
      </c>
      <c r="F34" s="20">
        <v>30895.0</v>
      </c>
      <c r="G34" s="15">
        <v>38611.0</v>
      </c>
      <c r="H34" s="15">
        <v>58931.0</v>
      </c>
      <c r="I34" s="15">
        <v>21273.0</v>
      </c>
      <c r="J34" s="5">
        <v>37295.0</v>
      </c>
      <c r="K34" s="15">
        <v>29163.0</v>
      </c>
    </row>
    <row r="35" ht="15.75" customHeight="1">
      <c r="A35" s="14">
        <v>45047.0</v>
      </c>
      <c r="B35" s="4"/>
      <c r="C35" s="4" t="s">
        <v>15</v>
      </c>
      <c r="D35" s="4" t="s">
        <v>15</v>
      </c>
      <c r="E35" s="4" t="s">
        <v>15</v>
      </c>
      <c r="F35" s="4" t="s">
        <v>15</v>
      </c>
      <c r="G35" s="4" t="s">
        <v>15</v>
      </c>
      <c r="H35" s="4" t="s">
        <v>15</v>
      </c>
      <c r="I35" s="15" t="s">
        <v>15</v>
      </c>
      <c r="J35" s="5" t="s">
        <v>15</v>
      </c>
      <c r="K35" s="5" t="s">
        <v>15</v>
      </c>
    </row>
    <row r="36" ht="15.75" customHeight="1">
      <c r="A36" s="16" t="s">
        <v>11</v>
      </c>
      <c r="B36" s="4">
        <f t="shared" ref="B36:B38" si="12">SUM(C36:K36)</f>
        <v>40181295</v>
      </c>
      <c r="C36" s="4">
        <v>3598016.0</v>
      </c>
      <c r="D36" s="4">
        <v>3904676.0</v>
      </c>
      <c r="E36" s="4">
        <v>3421516.0</v>
      </c>
      <c r="F36" s="19">
        <v>4915452.0</v>
      </c>
      <c r="G36" s="4">
        <v>7489553.0</v>
      </c>
      <c r="H36" s="4">
        <v>5517363.0</v>
      </c>
      <c r="I36" s="15">
        <v>2241159.0</v>
      </c>
      <c r="J36" s="5">
        <v>5488778.0</v>
      </c>
      <c r="K36" s="5">
        <v>3604782.0</v>
      </c>
    </row>
    <row r="37" ht="15.75" customHeight="1">
      <c r="A37" s="16" t="s">
        <v>12</v>
      </c>
      <c r="B37" s="4">
        <f t="shared" si="12"/>
        <v>130079015.7</v>
      </c>
      <c r="C37" s="4">
        <v>2868724.69</v>
      </c>
      <c r="D37" s="4">
        <v>464087.9</v>
      </c>
      <c r="E37" s="4">
        <v>8438585.47</v>
      </c>
      <c r="F37" s="19">
        <v>2.771686402E7</v>
      </c>
      <c r="G37" s="4">
        <v>3.534654479E7</v>
      </c>
      <c r="H37" s="4">
        <v>6002074.43</v>
      </c>
      <c r="I37" s="15">
        <v>620779.05</v>
      </c>
      <c r="J37" s="15">
        <v>4.046383198E7</v>
      </c>
      <c r="K37" s="15">
        <v>8157523.35</v>
      </c>
    </row>
    <row r="38" ht="15.75" customHeight="1">
      <c r="A38" s="16" t="s">
        <v>13</v>
      </c>
      <c r="B38" s="15">
        <f t="shared" si="12"/>
        <v>302086</v>
      </c>
      <c r="C38" s="15">
        <v>27186.0</v>
      </c>
      <c r="D38" s="15">
        <v>54356.0</v>
      </c>
      <c r="E38" s="15">
        <v>24820.0</v>
      </c>
      <c r="F38" s="20">
        <v>82932.0</v>
      </c>
      <c r="G38" s="15">
        <v>36535.0</v>
      </c>
      <c r="H38" s="15">
        <v>19135.0</v>
      </c>
      <c r="I38" s="15">
        <v>20493.0</v>
      </c>
      <c r="J38" s="5">
        <v>19082.0</v>
      </c>
      <c r="K38" s="15">
        <v>17547.0</v>
      </c>
    </row>
    <row r="39" ht="15.75" customHeight="1">
      <c r="A39" s="14">
        <v>45017.0</v>
      </c>
      <c r="B39" s="4"/>
      <c r="C39" s="4" t="s">
        <v>15</v>
      </c>
      <c r="D39" s="4" t="s">
        <v>15</v>
      </c>
      <c r="E39" s="4" t="s">
        <v>15</v>
      </c>
      <c r="F39" s="4" t="s">
        <v>15</v>
      </c>
      <c r="G39" s="4" t="s">
        <v>15</v>
      </c>
      <c r="H39" s="4" t="s">
        <v>15</v>
      </c>
      <c r="I39" s="15" t="s">
        <v>15</v>
      </c>
      <c r="J39" s="5" t="s">
        <v>15</v>
      </c>
      <c r="K39" s="5" t="s">
        <v>15</v>
      </c>
    </row>
    <row r="40" ht="15.75" customHeight="1">
      <c r="A40" s="16" t="s">
        <v>11</v>
      </c>
      <c r="B40" s="4">
        <f t="shared" ref="B40:B42" si="13">SUM(C40:K40)</f>
        <v>31083253</v>
      </c>
      <c r="C40" s="4">
        <v>5584.0</v>
      </c>
      <c r="D40" s="4">
        <v>3835228.0</v>
      </c>
      <c r="E40" s="4">
        <v>3672455.0</v>
      </c>
      <c r="F40" s="19">
        <v>5303867.0</v>
      </c>
      <c r="G40" s="4">
        <v>6438170.0</v>
      </c>
      <c r="H40" s="4">
        <v>4390485.0</v>
      </c>
      <c r="I40" s="15">
        <v>2206453.0</v>
      </c>
      <c r="J40" s="5">
        <v>3077337.0</v>
      </c>
      <c r="K40" s="5">
        <v>2153674.0</v>
      </c>
    </row>
    <row r="41" ht="15.75" customHeight="1">
      <c r="A41" s="16" t="s">
        <v>12</v>
      </c>
      <c r="B41" s="4">
        <f t="shared" si="13"/>
        <v>110345514.4</v>
      </c>
      <c r="C41" s="4">
        <v>804164.46</v>
      </c>
      <c r="D41" s="4">
        <v>498526.31</v>
      </c>
      <c r="E41" s="4">
        <v>8511693.74</v>
      </c>
      <c r="F41" s="19">
        <v>2.721115443E7</v>
      </c>
      <c r="G41" s="4">
        <v>2.041582398E7</v>
      </c>
      <c r="H41" s="4">
        <v>1.018916419E7</v>
      </c>
      <c r="I41" s="15">
        <v>1.325940731E7</v>
      </c>
      <c r="J41" s="15">
        <v>2.453481945E7</v>
      </c>
      <c r="K41" s="15">
        <v>4920760.53</v>
      </c>
    </row>
    <row r="42" ht="15.75" customHeight="1">
      <c r="A42" s="16" t="s">
        <v>13</v>
      </c>
      <c r="B42" s="15">
        <f t="shared" si="13"/>
        <v>263776</v>
      </c>
      <c r="C42" s="15">
        <v>238.0</v>
      </c>
      <c r="D42" s="15">
        <v>57114.0</v>
      </c>
      <c r="E42" s="15">
        <v>24020.0</v>
      </c>
      <c r="F42" s="20">
        <v>83337.0</v>
      </c>
      <c r="G42" s="15">
        <v>32709.0</v>
      </c>
      <c r="H42" s="15">
        <v>16898.0</v>
      </c>
      <c r="I42" s="15">
        <v>17098.0</v>
      </c>
      <c r="J42" s="5">
        <v>16501.0</v>
      </c>
      <c r="K42" s="15">
        <v>15861.0</v>
      </c>
    </row>
    <row r="43" ht="15.75" customHeight="1">
      <c r="A43" s="14">
        <v>44986.0</v>
      </c>
      <c r="B43" s="4"/>
      <c r="C43" s="4" t="s">
        <v>15</v>
      </c>
      <c r="D43" s="4" t="s">
        <v>15</v>
      </c>
      <c r="E43" s="4" t="s">
        <v>15</v>
      </c>
      <c r="F43" s="4" t="s">
        <v>15</v>
      </c>
      <c r="G43" s="4" t="s">
        <v>15</v>
      </c>
      <c r="H43" s="4" t="s">
        <v>15</v>
      </c>
      <c r="I43" s="15" t="s">
        <v>15</v>
      </c>
      <c r="J43" s="5" t="s">
        <v>15</v>
      </c>
      <c r="K43" s="5" t="s">
        <v>15</v>
      </c>
    </row>
    <row r="44" ht="15.75" customHeight="1">
      <c r="A44" s="16" t="s">
        <v>11</v>
      </c>
      <c r="B44" s="4">
        <f t="shared" ref="B44:B46" si="14">SUM(C44:K44)</f>
        <v>31922468</v>
      </c>
      <c r="C44" s="4">
        <v>5259.0</v>
      </c>
      <c r="D44" s="4">
        <v>4517851.0</v>
      </c>
      <c r="E44" s="4">
        <v>3332967.0</v>
      </c>
      <c r="F44" s="19">
        <v>6501542.0</v>
      </c>
      <c r="G44" s="4">
        <v>4745599.0</v>
      </c>
      <c r="H44" s="4">
        <v>3882212.0</v>
      </c>
      <c r="I44" s="15">
        <v>2405191.0</v>
      </c>
      <c r="J44" s="5">
        <v>4200274.0</v>
      </c>
      <c r="K44" s="5">
        <v>2331573.0</v>
      </c>
    </row>
    <row r="45" ht="15.75" customHeight="1">
      <c r="A45" s="16" t="s">
        <v>12</v>
      </c>
      <c r="B45" s="4">
        <f t="shared" si="14"/>
        <v>109112619.6</v>
      </c>
      <c r="C45" s="4">
        <v>1051.81</v>
      </c>
      <c r="D45" s="4">
        <v>2226112.46</v>
      </c>
      <c r="E45" s="4">
        <v>1.429772906E7</v>
      </c>
      <c r="F45" s="19">
        <v>1.841160641E7</v>
      </c>
      <c r="G45" s="4">
        <v>1.876741712E7</v>
      </c>
      <c r="H45" s="4">
        <v>6654578.29</v>
      </c>
      <c r="I45" s="15">
        <v>341267.3</v>
      </c>
      <c r="J45" s="15">
        <v>3.292814346E7</v>
      </c>
      <c r="K45" s="15">
        <v>1.548471365E7</v>
      </c>
    </row>
    <row r="46" ht="15.75" customHeight="1">
      <c r="A46" s="16" t="s">
        <v>13</v>
      </c>
      <c r="B46" s="15">
        <f t="shared" si="14"/>
        <v>267444</v>
      </c>
      <c r="C46" s="15">
        <v>169.0</v>
      </c>
      <c r="D46" s="15">
        <v>59640.0</v>
      </c>
      <c r="E46" s="15">
        <v>18613.0</v>
      </c>
      <c r="F46" s="20">
        <v>92277.0</v>
      </c>
      <c r="G46" s="15">
        <v>32561.0</v>
      </c>
      <c r="H46" s="15">
        <v>15452.0</v>
      </c>
      <c r="I46" s="15">
        <v>17688.0</v>
      </c>
      <c r="J46" s="5">
        <v>14740.0</v>
      </c>
      <c r="K46" s="15">
        <v>16304.0</v>
      </c>
    </row>
    <row r="47" ht="15.75" customHeight="1">
      <c r="A47" s="14">
        <v>44958.0</v>
      </c>
      <c r="B47" s="4"/>
      <c r="C47" s="4" t="s">
        <v>15</v>
      </c>
      <c r="D47" s="4" t="s">
        <v>15</v>
      </c>
      <c r="E47" s="4" t="s">
        <v>15</v>
      </c>
      <c r="F47" s="4" t="s">
        <v>15</v>
      </c>
      <c r="G47" s="4" t="s">
        <v>15</v>
      </c>
      <c r="H47" s="4" t="s">
        <v>15</v>
      </c>
      <c r="I47" s="15" t="s">
        <v>15</v>
      </c>
      <c r="J47" s="5" t="s">
        <v>15</v>
      </c>
      <c r="K47" s="5" t="s">
        <v>15</v>
      </c>
    </row>
    <row r="48" ht="15.75" customHeight="1">
      <c r="A48" s="16" t="s">
        <v>11</v>
      </c>
      <c r="B48" s="4">
        <f t="shared" ref="B48:B50" si="15">SUM(C48:K48)</f>
        <v>26925198</v>
      </c>
      <c r="C48" s="4">
        <v>1664643.0</v>
      </c>
      <c r="D48" s="4">
        <v>3510664.0</v>
      </c>
      <c r="E48" s="4">
        <v>3279265.0</v>
      </c>
      <c r="F48" s="19">
        <v>2860644.0</v>
      </c>
      <c r="G48" s="4">
        <v>6398484.0</v>
      </c>
      <c r="H48" s="4">
        <v>1831185.0</v>
      </c>
      <c r="I48" s="15">
        <v>2030629.0</v>
      </c>
      <c r="J48" s="5">
        <v>3791912.0</v>
      </c>
      <c r="K48" s="5">
        <v>1557772.0</v>
      </c>
    </row>
    <row r="49" ht="15.75" customHeight="1">
      <c r="A49" s="16" t="s">
        <v>12</v>
      </c>
      <c r="B49" s="4">
        <f t="shared" si="15"/>
        <v>94614543.79</v>
      </c>
      <c r="C49" s="4">
        <v>2956271.64</v>
      </c>
      <c r="D49" s="4">
        <v>502155.21</v>
      </c>
      <c r="E49" s="4">
        <v>1.323560208E7</v>
      </c>
      <c r="F49" s="19">
        <v>1.035447346E7</v>
      </c>
      <c r="G49" s="4">
        <v>1.222619002E7</v>
      </c>
      <c r="H49" s="4">
        <v>5042879.51</v>
      </c>
      <c r="I49" s="15">
        <v>322688.26</v>
      </c>
      <c r="J49" s="15">
        <v>4.282988062E7</v>
      </c>
      <c r="K49" s="15">
        <v>7144402.99</v>
      </c>
    </row>
    <row r="50" ht="15.75" customHeight="1">
      <c r="A50" s="16" t="s">
        <v>13</v>
      </c>
      <c r="B50" s="15">
        <f t="shared" si="15"/>
        <v>182719</v>
      </c>
      <c r="C50" s="15">
        <v>16256.0</v>
      </c>
      <c r="D50" s="15">
        <v>51633.0</v>
      </c>
      <c r="E50" s="15">
        <v>18723.0</v>
      </c>
      <c r="F50" s="20">
        <v>25108.0</v>
      </c>
      <c r="G50" s="15">
        <v>24808.0</v>
      </c>
      <c r="H50" s="15">
        <v>12632.0</v>
      </c>
      <c r="I50" s="15">
        <v>12296.0</v>
      </c>
      <c r="J50" s="5">
        <v>9943.0</v>
      </c>
      <c r="K50" s="15">
        <v>11320.0</v>
      </c>
    </row>
    <row r="51" ht="15.75" customHeight="1">
      <c r="A51" s="14">
        <v>44927.0</v>
      </c>
      <c r="B51" s="4"/>
      <c r="C51" s="4" t="s">
        <v>15</v>
      </c>
      <c r="D51" s="4" t="s">
        <v>15</v>
      </c>
      <c r="E51" s="4" t="s">
        <v>15</v>
      </c>
      <c r="F51" s="4" t="s">
        <v>15</v>
      </c>
      <c r="G51" s="4" t="s">
        <v>15</v>
      </c>
      <c r="H51" s="4" t="s">
        <v>15</v>
      </c>
      <c r="I51" s="15" t="s">
        <v>15</v>
      </c>
      <c r="J51" s="5" t="s">
        <v>15</v>
      </c>
      <c r="K51" s="5" t="s">
        <v>15</v>
      </c>
    </row>
    <row r="52" ht="15.75" customHeight="1">
      <c r="A52" s="16" t="s">
        <v>11</v>
      </c>
      <c r="B52" s="4">
        <f t="shared" ref="B52:B54" si="16">SUM(C52:K52)</f>
        <v>33128914</v>
      </c>
      <c r="C52" s="4">
        <v>5154.0</v>
      </c>
      <c r="D52" s="4">
        <v>4131444.0</v>
      </c>
      <c r="E52" s="4">
        <v>4504397.0</v>
      </c>
      <c r="F52" s="19">
        <v>5433742.0</v>
      </c>
      <c r="G52" s="4">
        <v>6946441.0</v>
      </c>
      <c r="H52" s="4">
        <v>3013998.0</v>
      </c>
      <c r="I52" s="15">
        <v>1839296.0</v>
      </c>
      <c r="J52" s="5">
        <v>5102451.0</v>
      </c>
      <c r="K52" s="5">
        <v>2151991.0</v>
      </c>
    </row>
    <row r="53" ht="15.75" customHeight="1">
      <c r="A53" s="16" t="s">
        <v>12</v>
      </c>
      <c r="B53" s="4">
        <f t="shared" si="16"/>
        <v>113696599</v>
      </c>
      <c r="C53" s="4">
        <v>7272.81</v>
      </c>
      <c r="D53" s="4">
        <v>782988.23</v>
      </c>
      <c r="E53" s="4">
        <v>3.226982838E7</v>
      </c>
      <c r="F53" s="19">
        <v>2.552060735E7</v>
      </c>
      <c r="G53" s="4">
        <v>1.043772015E7</v>
      </c>
      <c r="H53" s="4">
        <v>1567604.49</v>
      </c>
      <c r="I53" s="15">
        <v>473408.88</v>
      </c>
      <c r="J53" s="15">
        <v>3.663435867E7</v>
      </c>
      <c r="K53" s="15">
        <v>6002810.04</v>
      </c>
    </row>
    <row r="54" ht="15.75" customHeight="1">
      <c r="A54" s="16" t="s">
        <v>13</v>
      </c>
      <c r="B54" s="15">
        <f t="shared" si="16"/>
        <v>201422</v>
      </c>
      <c r="C54" s="15">
        <v>169.0</v>
      </c>
      <c r="D54" s="15">
        <v>55030.0</v>
      </c>
      <c r="E54" s="15">
        <v>18009.0</v>
      </c>
      <c r="F54" s="20">
        <v>34906.0</v>
      </c>
      <c r="G54" s="15">
        <v>23304.0</v>
      </c>
      <c r="H54" s="15">
        <v>11794.0</v>
      </c>
      <c r="I54" s="15">
        <v>18364.0</v>
      </c>
      <c r="J54" s="5">
        <v>19311.0</v>
      </c>
      <c r="K54" s="15">
        <v>20535.0</v>
      </c>
    </row>
    <row r="55" ht="15.75" customHeight="1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ht="15.75" customHeight="1">
      <c r="A56" s="21" t="s">
        <v>16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5.14"/>
    <col customWidth="1" min="3" max="3" width="14.43"/>
    <col customWidth="1" min="4" max="4" width="14.14"/>
    <col customWidth="1" min="5" max="5" width="12.14"/>
    <col customWidth="1" min="6" max="6" width="12.86"/>
    <col customWidth="1" min="7" max="7" width="12.29"/>
    <col customWidth="1" min="8" max="8" width="14.29"/>
    <col customWidth="1" min="9" max="9" width="13.14"/>
    <col customWidth="1" min="10" max="11" width="13.86"/>
    <col customWidth="1" min="12" max="26" width="8.86"/>
  </cols>
  <sheetData>
    <row r="1">
      <c r="A1" s="1" t="s">
        <v>17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>
      <c r="A2" s="3" t="s">
        <v>11</v>
      </c>
      <c r="B2" s="4">
        <f t="shared" ref="B2:B4" si="2">SUM(C2:K2)</f>
        <v>483258639</v>
      </c>
      <c r="C2" s="5">
        <f t="shared" ref="C2:K2" si="1">C8+C12+C16+C20+C24+C28+C32+C36+C40+C44+C48+C52</f>
        <v>22429823</v>
      </c>
      <c r="D2" s="5">
        <f t="shared" si="1"/>
        <v>44795561</v>
      </c>
      <c r="E2" s="5">
        <f t="shared" si="1"/>
        <v>58801493</v>
      </c>
      <c r="F2" s="5">
        <f t="shared" si="1"/>
        <v>135363252</v>
      </c>
      <c r="G2" s="5">
        <f t="shared" si="1"/>
        <v>61830301</v>
      </c>
      <c r="H2" s="5">
        <f t="shared" si="1"/>
        <v>37968401</v>
      </c>
      <c r="I2" s="5">
        <f t="shared" si="1"/>
        <v>46435471</v>
      </c>
      <c r="J2" s="5">
        <f t="shared" si="1"/>
        <v>47835989</v>
      </c>
      <c r="K2" s="5">
        <f t="shared" si="1"/>
        <v>27798348</v>
      </c>
    </row>
    <row r="3">
      <c r="A3" s="3" t="s">
        <v>12</v>
      </c>
      <c r="B3" s="4">
        <f t="shared" si="2"/>
        <v>3041527773</v>
      </c>
      <c r="C3" s="5">
        <f t="shared" ref="C3:K3" si="3">C9+C13+C17+C21+C25+C29+C33+C37+C41+C45+C49+C53</f>
        <v>32578519.77</v>
      </c>
      <c r="D3" s="5">
        <f t="shared" si="3"/>
        <v>6629107.73</v>
      </c>
      <c r="E3" s="5">
        <f t="shared" si="3"/>
        <v>253325154</v>
      </c>
      <c r="F3" s="5">
        <f t="shared" si="3"/>
        <v>970947035.6</v>
      </c>
      <c r="G3" s="5">
        <f t="shared" si="3"/>
        <v>296321645.3</v>
      </c>
      <c r="H3" s="5">
        <f t="shared" si="3"/>
        <v>76211070.01</v>
      </c>
      <c r="I3" s="5">
        <f t="shared" si="3"/>
        <v>12096631.52</v>
      </c>
      <c r="J3" s="5">
        <f t="shared" si="3"/>
        <v>1210834231</v>
      </c>
      <c r="K3" s="5">
        <f t="shared" si="3"/>
        <v>182584377.8</v>
      </c>
    </row>
    <row r="4">
      <c r="A4" s="6" t="s">
        <v>13</v>
      </c>
      <c r="B4" s="4">
        <f t="shared" si="2"/>
        <v>3418024</v>
      </c>
      <c r="C4" s="5">
        <f t="shared" ref="C4:K4" si="4">C10+C14+C18+C22+C26+C30+C34+C38+C42+C46+C50+C54</f>
        <v>74247</v>
      </c>
      <c r="D4" s="5">
        <f t="shared" si="4"/>
        <v>875853</v>
      </c>
      <c r="E4" s="5">
        <f t="shared" si="4"/>
        <v>508674</v>
      </c>
      <c r="F4" s="5">
        <f t="shared" si="4"/>
        <v>1040273</v>
      </c>
      <c r="G4" s="5">
        <f t="shared" si="4"/>
        <v>331857</v>
      </c>
      <c r="H4" s="5">
        <f t="shared" si="4"/>
        <v>138182</v>
      </c>
      <c r="I4" s="5">
        <f t="shared" si="4"/>
        <v>153330</v>
      </c>
      <c r="J4" s="5">
        <f t="shared" si="4"/>
        <v>154135</v>
      </c>
      <c r="K4" s="5">
        <f t="shared" si="4"/>
        <v>141473</v>
      </c>
    </row>
    <row r="5">
      <c r="A5" s="7"/>
      <c r="B5" s="8"/>
      <c r="C5" s="8"/>
      <c r="D5" s="8"/>
      <c r="E5" s="8"/>
      <c r="F5" s="9"/>
      <c r="G5" s="8"/>
      <c r="H5" s="8"/>
      <c r="I5" s="8"/>
      <c r="J5" s="8"/>
      <c r="K5" s="10"/>
    </row>
    <row r="6">
      <c r="A6" s="23" t="s">
        <v>18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3" t="s">
        <v>10</v>
      </c>
    </row>
    <row r="7">
      <c r="A7" s="14">
        <v>44896.0</v>
      </c>
      <c r="B7" s="4"/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4" t="s">
        <v>15</v>
      </c>
      <c r="I7" s="15" t="s">
        <v>15</v>
      </c>
      <c r="J7" s="5" t="s">
        <v>15</v>
      </c>
      <c r="K7" s="5" t="s">
        <v>15</v>
      </c>
    </row>
    <row r="8">
      <c r="A8" s="16" t="s">
        <v>11</v>
      </c>
      <c r="B8" s="4">
        <f t="shared" ref="B8:B10" si="5">SUM(C8:K8)</f>
        <v>37005309</v>
      </c>
      <c r="C8" s="4">
        <v>2703.0</v>
      </c>
      <c r="D8" s="4">
        <v>3062579.0</v>
      </c>
      <c r="E8" s="4">
        <v>3178233.0</v>
      </c>
      <c r="F8" s="19">
        <v>5018905.0</v>
      </c>
      <c r="G8" s="4">
        <v>8351540.0</v>
      </c>
      <c r="H8" s="4">
        <v>8762064.0</v>
      </c>
      <c r="I8" s="5">
        <v>2017399.0</v>
      </c>
      <c r="J8" s="5">
        <v>3852820.0</v>
      </c>
      <c r="K8" s="5">
        <v>2759066.0</v>
      </c>
    </row>
    <row r="9">
      <c r="A9" s="16" t="s">
        <v>12</v>
      </c>
      <c r="B9" s="4">
        <f t="shared" si="5"/>
        <v>94756932.8</v>
      </c>
      <c r="C9" s="4">
        <v>481.54</v>
      </c>
      <c r="D9" s="4">
        <v>532556.05</v>
      </c>
      <c r="E9" s="4">
        <v>9820744.46</v>
      </c>
      <c r="F9" s="19">
        <v>2.254732298E7</v>
      </c>
      <c r="G9" s="4">
        <v>2.464274925E7</v>
      </c>
      <c r="H9" s="4">
        <v>2079894.9</v>
      </c>
      <c r="I9" s="5">
        <v>441851.01</v>
      </c>
      <c r="J9" s="15">
        <v>2.709338062E7</v>
      </c>
      <c r="K9" s="15">
        <v>7597951.99</v>
      </c>
    </row>
    <row r="10">
      <c r="A10" s="16" t="s">
        <v>13</v>
      </c>
      <c r="B10" s="15">
        <f t="shared" si="5"/>
        <v>206346</v>
      </c>
      <c r="C10" s="15">
        <v>156.0</v>
      </c>
      <c r="D10" s="15">
        <v>63561.0</v>
      </c>
      <c r="E10" s="15">
        <v>19054.0</v>
      </c>
      <c r="F10" s="20">
        <v>35262.0</v>
      </c>
      <c r="G10" s="15">
        <v>31421.0</v>
      </c>
      <c r="H10" s="15">
        <v>7353.0</v>
      </c>
      <c r="I10" s="5">
        <v>14063.0</v>
      </c>
      <c r="J10" s="5">
        <v>17235.0</v>
      </c>
      <c r="K10" s="15">
        <v>18241.0</v>
      </c>
    </row>
    <row r="11">
      <c r="A11" s="14">
        <v>44866.0</v>
      </c>
      <c r="B11" s="4"/>
      <c r="C11" s="4" t="s">
        <v>15</v>
      </c>
      <c r="D11" s="4" t="s">
        <v>15</v>
      </c>
      <c r="E11" s="4" t="s">
        <v>15</v>
      </c>
      <c r="F11" s="4" t="s">
        <v>15</v>
      </c>
      <c r="G11" s="4" t="s">
        <v>15</v>
      </c>
      <c r="H11" s="4" t="s">
        <v>15</v>
      </c>
      <c r="I11" s="15" t="s">
        <v>15</v>
      </c>
      <c r="J11" s="5" t="s">
        <v>15</v>
      </c>
      <c r="K11" s="5" t="s">
        <v>15</v>
      </c>
    </row>
    <row r="12">
      <c r="A12" s="16" t="s">
        <v>11</v>
      </c>
      <c r="B12" s="4">
        <f t="shared" ref="B12:B14" si="6">SUM(C12:K12)</f>
        <v>48548931</v>
      </c>
      <c r="C12" s="4">
        <v>1.3582355E7</v>
      </c>
      <c r="D12" s="4">
        <v>4695932.0</v>
      </c>
      <c r="E12" s="4">
        <v>4782544.0</v>
      </c>
      <c r="F12" s="19">
        <v>4971135.0</v>
      </c>
      <c r="G12" s="4">
        <v>1.0320647E7</v>
      </c>
      <c r="H12" s="4">
        <v>2580056.0</v>
      </c>
      <c r="I12" s="5">
        <v>2045135.0</v>
      </c>
      <c r="J12" s="5">
        <v>3320627.0</v>
      </c>
      <c r="K12" s="5">
        <v>2250500.0</v>
      </c>
    </row>
    <row r="13">
      <c r="A13" s="16" t="s">
        <v>12</v>
      </c>
      <c r="B13" s="4">
        <f t="shared" si="6"/>
        <v>182425382.8</v>
      </c>
      <c r="C13" s="4">
        <v>7653402.39</v>
      </c>
      <c r="D13" s="4">
        <v>575727.5</v>
      </c>
      <c r="E13" s="4">
        <v>2.781682773E7</v>
      </c>
      <c r="F13" s="19">
        <v>5.277930722E7</v>
      </c>
      <c r="G13" s="4">
        <v>2.245536881E7</v>
      </c>
      <c r="H13" s="4">
        <v>5666267.85</v>
      </c>
      <c r="I13" s="5">
        <v>447015.07</v>
      </c>
      <c r="J13" s="15">
        <v>4.466893884E7</v>
      </c>
      <c r="K13" s="15">
        <v>2.036252736E7</v>
      </c>
    </row>
    <row r="14">
      <c r="A14" s="16" t="s">
        <v>13</v>
      </c>
      <c r="B14" s="15">
        <f t="shared" si="6"/>
        <v>246149</v>
      </c>
      <c r="C14" s="15">
        <v>17297.0</v>
      </c>
      <c r="D14" s="15">
        <v>61782.0</v>
      </c>
      <c r="E14" s="15">
        <v>20916.0</v>
      </c>
      <c r="F14" s="20">
        <v>65428.0</v>
      </c>
      <c r="G14" s="15">
        <v>26159.0</v>
      </c>
      <c r="H14" s="15">
        <v>12906.0</v>
      </c>
      <c r="I14" s="5">
        <v>14396.0</v>
      </c>
      <c r="J14" s="5">
        <v>16927.0</v>
      </c>
      <c r="K14" s="15">
        <v>10338.0</v>
      </c>
    </row>
    <row r="15">
      <c r="A15" s="14">
        <v>44835.0</v>
      </c>
      <c r="B15" s="4"/>
      <c r="C15" s="4" t="s">
        <v>15</v>
      </c>
      <c r="D15" s="4" t="s">
        <v>15</v>
      </c>
      <c r="E15" s="4" t="s">
        <v>15</v>
      </c>
      <c r="F15" s="4" t="s">
        <v>15</v>
      </c>
      <c r="G15" s="4" t="s">
        <v>15</v>
      </c>
      <c r="H15" s="4" t="s">
        <v>15</v>
      </c>
      <c r="I15" s="15" t="s">
        <v>15</v>
      </c>
      <c r="J15" s="5" t="s">
        <v>15</v>
      </c>
      <c r="K15" s="5" t="s">
        <v>15</v>
      </c>
    </row>
    <row r="16">
      <c r="A16" s="16" t="s">
        <v>11</v>
      </c>
      <c r="B16" s="4">
        <f t="shared" ref="B16:B18" si="7">SUM(C16:K16)</f>
        <v>33213635</v>
      </c>
      <c r="C16" s="4">
        <v>80801.0</v>
      </c>
      <c r="D16" s="4">
        <v>4154647.0</v>
      </c>
      <c r="E16" s="4">
        <v>3981883.0</v>
      </c>
      <c r="F16" s="19">
        <v>3579390.0</v>
      </c>
      <c r="G16" s="4">
        <v>5725551.0</v>
      </c>
      <c r="H16" s="4">
        <v>6193543.0</v>
      </c>
      <c r="I16" s="5">
        <v>2340822.0</v>
      </c>
      <c r="J16" s="5">
        <v>4105508.0</v>
      </c>
      <c r="K16" s="5">
        <v>3051490.0</v>
      </c>
    </row>
    <row r="17">
      <c r="A17" s="16" t="s">
        <v>12</v>
      </c>
      <c r="B17" s="4">
        <f t="shared" si="7"/>
        <v>124321583.3</v>
      </c>
      <c r="C17" s="4">
        <v>130187.27</v>
      </c>
      <c r="D17" s="4">
        <v>680498.97</v>
      </c>
      <c r="E17" s="4">
        <v>2.149876027E7</v>
      </c>
      <c r="F17" s="19">
        <v>1.288556349E7</v>
      </c>
      <c r="G17" s="4">
        <v>1.904476563E7</v>
      </c>
      <c r="H17" s="4">
        <v>7973563.67</v>
      </c>
      <c r="I17" s="5">
        <v>1636536.66</v>
      </c>
      <c r="J17" s="15">
        <v>2.653929144E7</v>
      </c>
      <c r="K17" s="15">
        <v>3.393241592E7</v>
      </c>
    </row>
    <row r="18">
      <c r="A18" s="16" t="s">
        <v>13</v>
      </c>
      <c r="B18" s="15">
        <f t="shared" si="7"/>
        <v>177450</v>
      </c>
      <c r="C18" s="15">
        <v>174.0</v>
      </c>
      <c r="D18" s="15">
        <v>55201.0</v>
      </c>
      <c r="E18" s="15">
        <v>18273.0</v>
      </c>
      <c r="F18" s="20">
        <v>27533.0</v>
      </c>
      <c r="G18" s="15">
        <v>29034.0</v>
      </c>
      <c r="H18" s="15">
        <v>11248.0</v>
      </c>
      <c r="I18" s="5">
        <v>13793.0</v>
      </c>
      <c r="J18" s="5">
        <v>11362.0</v>
      </c>
      <c r="K18" s="15">
        <v>10832.0</v>
      </c>
    </row>
    <row r="19">
      <c r="A19" s="14">
        <v>44805.0</v>
      </c>
      <c r="B19" s="4"/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15" t="s">
        <v>15</v>
      </c>
      <c r="J19" s="5" t="s">
        <v>15</v>
      </c>
      <c r="K19" s="5" t="s">
        <v>15</v>
      </c>
    </row>
    <row r="20">
      <c r="A20" s="16" t="s">
        <v>11</v>
      </c>
      <c r="B20" s="4">
        <f t="shared" ref="B20:B22" si="8">SUM(C20:K20)</f>
        <v>39559014</v>
      </c>
      <c r="C20" s="4">
        <v>3052323.0</v>
      </c>
      <c r="D20" s="4">
        <v>2492943.0</v>
      </c>
      <c r="E20" s="4">
        <v>4981955.0</v>
      </c>
      <c r="F20" s="19">
        <v>8108708.0</v>
      </c>
      <c r="G20" s="4">
        <v>6410549.0</v>
      </c>
      <c r="H20" s="4">
        <v>4357978.0</v>
      </c>
      <c r="I20" s="5">
        <v>2846125.0</v>
      </c>
      <c r="J20" s="5">
        <v>4677090.0</v>
      </c>
      <c r="K20" s="5">
        <v>2631343.0</v>
      </c>
    </row>
    <row r="21" ht="15.75" customHeight="1">
      <c r="A21" s="16" t="s">
        <v>12</v>
      </c>
      <c r="B21" s="4">
        <f t="shared" si="8"/>
        <v>181984909</v>
      </c>
      <c r="C21" s="4">
        <v>8745582.61</v>
      </c>
      <c r="D21" s="4">
        <v>600024.86</v>
      </c>
      <c r="E21" s="4">
        <v>7165819.74</v>
      </c>
      <c r="F21" s="19">
        <v>6.80568093E7</v>
      </c>
      <c r="G21" s="4">
        <v>2.50510552E7</v>
      </c>
      <c r="H21" s="4">
        <v>6542445.32</v>
      </c>
      <c r="I21" s="5">
        <v>580986.71</v>
      </c>
      <c r="J21" s="15">
        <v>4.916142671E7</v>
      </c>
      <c r="K21" s="15">
        <v>1.60807585E7</v>
      </c>
    </row>
    <row r="22" ht="15.75" customHeight="1">
      <c r="A22" s="16" t="s">
        <v>13</v>
      </c>
      <c r="B22" s="15">
        <f t="shared" si="8"/>
        <v>270565</v>
      </c>
      <c r="C22" s="15">
        <v>14442.0</v>
      </c>
      <c r="D22" s="15">
        <v>59844.0</v>
      </c>
      <c r="E22" s="15">
        <v>22411.0</v>
      </c>
      <c r="F22" s="20">
        <v>100167.0</v>
      </c>
      <c r="G22" s="15">
        <v>25740.0</v>
      </c>
      <c r="H22" s="15">
        <v>10510.0</v>
      </c>
      <c r="I22" s="5">
        <v>12987.0</v>
      </c>
      <c r="J22" s="5">
        <v>12938.0</v>
      </c>
      <c r="K22" s="15">
        <v>11526.0</v>
      </c>
    </row>
    <row r="23" ht="15.75" customHeight="1">
      <c r="A23" s="14">
        <v>44774.0</v>
      </c>
      <c r="B23" s="4"/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  <c r="H23" s="4" t="s">
        <v>15</v>
      </c>
      <c r="I23" s="15" t="s">
        <v>15</v>
      </c>
      <c r="J23" s="5" t="s">
        <v>15</v>
      </c>
      <c r="K23" s="5" t="s">
        <v>15</v>
      </c>
    </row>
    <row r="24" ht="15.75" customHeight="1">
      <c r="A24" s="16" t="s">
        <v>11</v>
      </c>
      <c r="B24" s="4">
        <f t="shared" ref="B24:B26" si="9">SUM(C24:K24)</f>
        <v>35522074</v>
      </c>
      <c r="C24" s="4">
        <v>2786045.0</v>
      </c>
      <c r="D24" s="4">
        <v>3477815.0</v>
      </c>
      <c r="E24" s="4">
        <v>3861549.0</v>
      </c>
      <c r="F24" s="19">
        <v>8064066.0</v>
      </c>
      <c r="G24" s="4">
        <v>3767625.0</v>
      </c>
      <c r="H24" s="4">
        <v>2019584.0</v>
      </c>
      <c r="I24" s="5">
        <v>3603676.0</v>
      </c>
      <c r="J24" s="5">
        <v>5884127.0</v>
      </c>
      <c r="K24" s="5">
        <v>2057587.0</v>
      </c>
    </row>
    <row r="25" ht="15.75" customHeight="1">
      <c r="A25" s="16" t="s">
        <v>12</v>
      </c>
      <c r="B25" s="4">
        <f t="shared" si="9"/>
        <v>1019319029</v>
      </c>
      <c r="C25" s="4">
        <v>7393478.25</v>
      </c>
      <c r="D25" s="4">
        <v>1281149.07</v>
      </c>
      <c r="E25" s="4">
        <v>2.885468369E7</v>
      </c>
      <c r="F25" s="19">
        <v>1.058535289E8</v>
      </c>
      <c r="G25" s="4">
        <v>1.936139554E7</v>
      </c>
      <c r="H25" s="4">
        <v>7870662.33</v>
      </c>
      <c r="I25" s="5">
        <v>517117.78</v>
      </c>
      <c r="J25" s="15">
        <v>8.4415785821E8</v>
      </c>
      <c r="K25" s="15">
        <v>4029154.78</v>
      </c>
    </row>
    <row r="26" ht="15.75" customHeight="1">
      <c r="A26" s="16" t="s">
        <v>13</v>
      </c>
      <c r="B26" s="15">
        <f t="shared" si="9"/>
        <v>302704</v>
      </c>
      <c r="C26" s="15">
        <v>13685.0</v>
      </c>
      <c r="D26" s="15">
        <v>51886.0</v>
      </c>
      <c r="E26" s="15">
        <v>70551.0</v>
      </c>
      <c r="F26" s="20">
        <v>97827.0</v>
      </c>
      <c r="G26" s="15">
        <v>25127.0</v>
      </c>
      <c r="H26" s="15">
        <v>9859.0</v>
      </c>
      <c r="I26" s="5">
        <v>13526.0</v>
      </c>
      <c r="J26" s="5">
        <v>9867.0</v>
      </c>
      <c r="K26" s="15">
        <v>10376.0</v>
      </c>
    </row>
    <row r="27" ht="15.75" customHeight="1">
      <c r="A27" s="14">
        <v>44743.0</v>
      </c>
      <c r="B27" s="4"/>
      <c r="C27" s="4" t="s">
        <v>15</v>
      </c>
      <c r="D27" s="4" t="s">
        <v>15</v>
      </c>
      <c r="E27" s="4" t="s">
        <v>15</v>
      </c>
      <c r="F27" s="4" t="s">
        <v>15</v>
      </c>
      <c r="G27" s="4" t="s">
        <v>15</v>
      </c>
      <c r="H27" s="4" t="s">
        <v>15</v>
      </c>
      <c r="I27" s="15" t="s">
        <v>15</v>
      </c>
      <c r="J27" s="5" t="s">
        <v>15</v>
      </c>
      <c r="K27" s="5" t="s">
        <v>15</v>
      </c>
    </row>
    <row r="28" ht="15.75" customHeight="1">
      <c r="A28" s="16" t="s">
        <v>11</v>
      </c>
      <c r="B28" s="4">
        <f t="shared" ref="B28:B30" si="10">SUM(C28:K28)</f>
        <v>47678009</v>
      </c>
      <c r="C28" s="4">
        <v>3823.0</v>
      </c>
      <c r="D28" s="4">
        <v>2612637.0</v>
      </c>
      <c r="E28" s="4">
        <v>1.1698355E7</v>
      </c>
      <c r="F28" s="19">
        <v>6690744.0</v>
      </c>
      <c r="G28" s="4">
        <v>3328602.0</v>
      </c>
      <c r="H28" s="4">
        <v>2278934.0</v>
      </c>
      <c r="I28" s="5">
        <v>1.3318197E7</v>
      </c>
      <c r="J28" s="5">
        <v>5332791.0</v>
      </c>
      <c r="K28" s="5">
        <v>2413926.0</v>
      </c>
    </row>
    <row r="29" ht="15.75" customHeight="1">
      <c r="A29" s="16" t="s">
        <v>12</v>
      </c>
      <c r="B29" s="4">
        <f t="shared" si="10"/>
        <v>212766598.1</v>
      </c>
      <c r="C29" s="4">
        <v>5499.05</v>
      </c>
      <c r="D29" s="4">
        <v>343352.37</v>
      </c>
      <c r="E29" s="4">
        <v>2.480906393E7</v>
      </c>
      <c r="F29" s="19">
        <v>1.2041149933E8</v>
      </c>
      <c r="G29" s="4">
        <v>1.702103694E7</v>
      </c>
      <c r="H29" s="4">
        <v>4662510.68</v>
      </c>
      <c r="I29" s="5">
        <v>1775631.2</v>
      </c>
      <c r="J29" s="15">
        <v>2.660267751E7</v>
      </c>
      <c r="K29" s="15">
        <v>1.713532705E7</v>
      </c>
    </row>
    <row r="30" ht="15.75" customHeight="1">
      <c r="A30" s="16" t="s">
        <v>13</v>
      </c>
      <c r="B30" s="15">
        <f t="shared" si="10"/>
        <v>275423</v>
      </c>
      <c r="C30" s="15">
        <v>174.0</v>
      </c>
      <c r="D30" s="15">
        <v>58638.0</v>
      </c>
      <c r="E30" s="15">
        <v>53830.0</v>
      </c>
      <c r="F30" s="20">
        <v>93846.0</v>
      </c>
      <c r="G30" s="15">
        <v>26304.0</v>
      </c>
      <c r="H30" s="15">
        <v>10481.0</v>
      </c>
      <c r="I30" s="5">
        <v>11941.0</v>
      </c>
      <c r="J30" s="5">
        <v>10299.0</v>
      </c>
      <c r="K30" s="15">
        <v>9910.0</v>
      </c>
    </row>
    <row r="31" ht="15.75" customHeight="1">
      <c r="A31" s="14">
        <v>44713.0</v>
      </c>
      <c r="B31" s="4"/>
      <c r="C31" s="4" t="s">
        <v>15</v>
      </c>
      <c r="D31" s="4" t="s">
        <v>15</v>
      </c>
      <c r="E31" s="4" t="s">
        <v>15</v>
      </c>
      <c r="F31" s="4" t="s">
        <v>15</v>
      </c>
      <c r="G31" s="4" t="s">
        <v>15</v>
      </c>
      <c r="H31" s="4" t="s">
        <v>15</v>
      </c>
      <c r="I31" s="15" t="s">
        <v>15</v>
      </c>
      <c r="J31" s="5" t="s">
        <v>15</v>
      </c>
      <c r="K31" s="5" t="s">
        <v>15</v>
      </c>
    </row>
    <row r="32" ht="15.75" customHeight="1">
      <c r="A32" s="16" t="s">
        <v>11</v>
      </c>
      <c r="B32" s="4">
        <f t="shared" ref="B32:B34" si="11">SUM(C32:K32)</f>
        <v>33499718</v>
      </c>
      <c r="C32" s="4">
        <v>1417732.0</v>
      </c>
      <c r="D32" s="4">
        <v>5808288.0</v>
      </c>
      <c r="E32" s="4">
        <v>4122343.0</v>
      </c>
      <c r="F32" s="19">
        <v>7028681.0</v>
      </c>
      <c r="G32" s="4">
        <v>3465104.0</v>
      </c>
      <c r="H32" s="4">
        <v>1680522.0</v>
      </c>
      <c r="I32" s="5">
        <v>4248226.0</v>
      </c>
      <c r="J32" s="5">
        <v>3474758.0</v>
      </c>
      <c r="K32" s="5">
        <v>2254064.0</v>
      </c>
    </row>
    <row r="33" ht="15.75" customHeight="1">
      <c r="A33" s="16" t="s">
        <v>12</v>
      </c>
      <c r="B33" s="4">
        <f t="shared" si="11"/>
        <v>228590180.6</v>
      </c>
      <c r="C33" s="4">
        <v>3140098.22</v>
      </c>
      <c r="D33" s="4">
        <v>1028175.29</v>
      </c>
      <c r="E33" s="4">
        <v>3.334564625E7</v>
      </c>
      <c r="F33" s="19">
        <v>1.0117271995E8</v>
      </c>
      <c r="G33" s="4">
        <v>2.165262371E7</v>
      </c>
      <c r="H33" s="4">
        <v>2402207.45</v>
      </c>
      <c r="I33" s="5">
        <v>669220.94</v>
      </c>
      <c r="J33" s="15">
        <v>3.572858045E7</v>
      </c>
      <c r="K33" s="15">
        <v>2.945090836E7</v>
      </c>
    </row>
    <row r="34" ht="15.75" customHeight="1">
      <c r="A34" s="16" t="s">
        <v>13</v>
      </c>
      <c r="B34" s="15">
        <f t="shared" si="11"/>
        <v>262035</v>
      </c>
      <c r="C34" s="15">
        <v>13562.0</v>
      </c>
      <c r="D34" s="15">
        <v>50792.0</v>
      </c>
      <c r="E34" s="15">
        <v>21458.0</v>
      </c>
      <c r="F34" s="20">
        <v>105881.0</v>
      </c>
      <c r="G34" s="15">
        <v>28096.0</v>
      </c>
      <c r="H34" s="15">
        <v>10367.0</v>
      </c>
      <c r="I34" s="5">
        <v>11232.0</v>
      </c>
      <c r="J34" s="5">
        <v>9800.0</v>
      </c>
      <c r="K34" s="15">
        <v>10847.0</v>
      </c>
    </row>
    <row r="35" ht="15.75" customHeight="1">
      <c r="A35" s="14">
        <v>44682.0</v>
      </c>
      <c r="B35" s="4"/>
      <c r="C35" s="4" t="s">
        <v>15</v>
      </c>
      <c r="D35" s="4" t="s">
        <v>15</v>
      </c>
      <c r="E35" s="4" t="s">
        <v>15</v>
      </c>
      <c r="F35" s="4" t="s">
        <v>15</v>
      </c>
      <c r="G35" s="4" t="s">
        <v>15</v>
      </c>
      <c r="H35" s="4" t="s">
        <v>15</v>
      </c>
      <c r="I35" s="5" t="s">
        <v>15</v>
      </c>
      <c r="J35" s="5" t="s">
        <v>15</v>
      </c>
      <c r="K35" s="5" t="s">
        <v>15</v>
      </c>
    </row>
    <row r="36" ht="15.75" customHeight="1">
      <c r="A36" s="16" t="s">
        <v>11</v>
      </c>
      <c r="B36" s="4">
        <f t="shared" ref="B36:B38" si="12">SUM(C36:K36)</f>
        <v>29693604</v>
      </c>
      <c r="C36" s="4">
        <v>4020.0</v>
      </c>
      <c r="D36" s="4">
        <v>4125382.0</v>
      </c>
      <c r="E36" s="4">
        <v>3746940.0</v>
      </c>
      <c r="F36" s="19">
        <v>6407925.0</v>
      </c>
      <c r="G36" s="4">
        <v>4131792.0</v>
      </c>
      <c r="H36" s="4">
        <v>2193597.0</v>
      </c>
      <c r="I36" s="5">
        <v>2442051.0</v>
      </c>
      <c r="J36" s="5">
        <v>4245877.0</v>
      </c>
      <c r="K36" s="5">
        <v>2396020.0</v>
      </c>
    </row>
    <row r="37" ht="15.75" customHeight="1">
      <c r="A37" s="16" t="s">
        <v>12</v>
      </c>
      <c r="B37" s="4">
        <f t="shared" si="12"/>
        <v>183824545.4</v>
      </c>
      <c r="C37" s="4">
        <v>3086.43</v>
      </c>
      <c r="D37" s="4">
        <v>620503.28</v>
      </c>
      <c r="E37" s="4">
        <v>1.026302127E7</v>
      </c>
      <c r="F37" s="19">
        <v>8.97803023E7</v>
      </c>
      <c r="G37" s="4">
        <v>3.186990333E7</v>
      </c>
      <c r="H37" s="4">
        <v>9635832.67</v>
      </c>
      <c r="I37" s="5">
        <v>438405.25</v>
      </c>
      <c r="J37" s="15">
        <v>3.496992705E7</v>
      </c>
      <c r="K37" s="15">
        <v>6243563.79</v>
      </c>
    </row>
    <row r="38" ht="15.75" customHeight="1">
      <c r="A38" s="16" t="s">
        <v>13</v>
      </c>
      <c r="B38" s="15">
        <f t="shared" si="12"/>
        <v>263662</v>
      </c>
      <c r="C38" s="15">
        <v>171.0</v>
      </c>
      <c r="D38" s="15">
        <v>61048.0</v>
      </c>
      <c r="E38" s="15">
        <v>26668.0</v>
      </c>
      <c r="F38" s="20">
        <v>104724.0</v>
      </c>
      <c r="G38" s="15">
        <v>27258.0</v>
      </c>
      <c r="H38" s="15">
        <v>12080.0</v>
      </c>
      <c r="I38" s="5">
        <v>10141.0</v>
      </c>
      <c r="J38" s="5">
        <v>9929.0</v>
      </c>
      <c r="K38" s="15">
        <v>11643.0</v>
      </c>
    </row>
    <row r="39" ht="15.75" customHeight="1">
      <c r="A39" s="14">
        <v>44652.0</v>
      </c>
      <c r="B39" s="4"/>
      <c r="C39" s="4" t="s">
        <v>15</v>
      </c>
      <c r="D39" s="4" t="s">
        <v>15</v>
      </c>
      <c r="E39" s="4" t="s">
        <v>15</v>
      </c>
      <c r="F39" s="4" t="s">
        <v>15</v>
      </c>
      <c r="G39" s="4" t="s">
        <v>15</v>
      </c>
      <c r="H39" s="4" t="s">
        <v>15</v>
      </c>
      <c r="I39" s="5" t="s">
        <v>15</v>
      </c>
      <c r="J39" s="5" t="s">
        <v>15</v>
      </c>
      <c r="K39" s="5" t="s">
        <v>15</v>
      </c>
    </row>
    <row r="40" ht="15.75" customHeight="1">
      <c r="A40" s="16" t="s">
        <v>11</v>
      </c>
      <c r="B40" s="4">
        <f t="shared" ref="B40:B42" si="13">SUM(C40:K40)</f>
        <v>31578128</v>
      </c>
      <c r="C40" s="4">
        <v>3042.0</v>
      </c>
      <c r="D40" s="4">
        <v>536802.0</v>
      </c>
      <c r="E40" s="4">
        <v>5141249.0</v>
      </c>
      <c r="F40" s="19">
        <v>9067333.0</v>
      </c>
      <c r="G40" s="4">
        <v>3626872.0</v>
      </c>
      <c r="H40" s="4">
        <v>1996666.0</v>
      </c>
      <c r="I40" s="5">
        <v>3945775.0</v>
      </c>
      <c r="J40" s="5">
        <v>5029816.0</v>
      </c>
      <c r="K40" s="5">
        <v>2230573.0</v>
      </c>
    </row>
    <row r="41" ht="15.75" customHeight="1">
      <c r="A41" s="16" t="s">
        <v>12</v>
      </c>
      <c r="B41" s="4">
        <f t="shared" si="13"/>
        <v>232530771.5</v>
      </c>
      <c r="C41" s="4">
        <v>920.55</v>
      </c>
      <c r="D41" s="4">
        <v>21624.95</v>
      </c>
      <c r="E41" s="4">
        <v>1.832827896E7</v>
      </c>
      <c r="F41" s="19">
        <v>1.3481678008E8</v>
      </c>
      <c r="G41" s="4">
        <v>2.434205476E7</v>
      </c>
      <c r="H41" s="4">
        <v>4917425.06</v>
      </c>
      <c r="I41" s="5">
        <v>537928.02</v>
      </c>
      <c r="J41" s="15">
        <v>4.181815704E7</v>
      </c>
      <c r="K41" s="15">
        <v>7747602.07</v>
      </c>
    </row>
    <row r="42" ht="15.75" customHeight="1">
      <c r="A42" s="16" t="s">
        <v>13</v>
      </c>
      <c r="B42" s="15">
        <f t="shared" si="13"/>
        <v>260342</v>
      </c>
      <c r="C42" s="15">
        <v>225.0</v>
      </c>
      <c r="D42" s="15">
        <v>19429.0</v>
      </c>
      <c r="E42" s="15">
        <v>45798.0</v>
      </c>
      <c r="F42" s="20">
        <v>99892.0</v>
      </c>
      <c r="G42" s="15">
        <v>27207.0</v>
      </c>
      <c r="H42" s="15">
        <v>13783.0</v>
      </c>
      <c r="I42" s="5">
        <v>13511.0</v>
      </c>
      <c r="J42" s="5">
        <v>26859.0</v>
      </c>
      <c r="K42" s="15">
        <v>13638.0</v>
      </c>
    </row>
    <row r="43" ht="15.75" customHeight="1">
      <c r="A43" s="14">
        <v>44621.0</v>
      </c>
      <c r="B43" s="4"/>
      <c r="C43" s="4" t="s">
        <v>15</v>
      </c>
      <c r="D43" s="4" t="s">
        <v>15</v>
      </c>
      <c r="E43" s="4" t="s">
        <v>15</v>
      </c>
      <c r="F43" s="4" t="s">
        <v>15</v>
      </c>
      <c r="G43" s="4" t="s">
        <v>15</v>
      </c>
      <c r="H43" s="4" t="s">
        <v>15</v>
      </c>
      <c r="I43" s="5" t="s">
        <v>15</v>
      </c>
      <c r="J43" s="5" t="s">
        <v>15</v>
      </c>
      <c r="K43" s="5" t="s">
        <v>15</v>
      </c>
    </row>
    <row r="44" ht="15.75" customHeight="1">
      <c r="A44" s="16" t="s">
        <v>11</v>
      </c>
      <c r="B44" s="4">
        <f t="shared" ref="B44:B46" si="14">SUM(C44:K44)</f>
        <v>33684396</v>
      </c>
      <c r="C44" s="4">
        <v>10788.0</v>
      </c>
      <c r="D44" s="4">
        <v>4758656.0</v>
      </c>
      <c r="E44" s="4">
        <v>3594970.0</v>
      </c>
      <c r="F44" s="19">
        <v>8716266.0</v>
      </c>
      <c r="G44" s="4">
        <v>4654356.0</v>
      </c>
      <c r="H44" s="4">
        <v>1816104.0</v>
      </c>
      <c r="I44" s="5">
        <v>3820640.0</v>
      </c>
      <c r="J44" s="5">
        <v>4082817.0</v>
      </c>
      <c r="K44" s="5">
        <v>2229799.0</v>
      </c>
    </row>
    <row r="45" ht="15.75" customHeight="1">
      <c r="A45" s="16" t="s">
        <v>12</v>
      </c>
      <c r="B45" s="4">
        <f t="shared" si="14"/>
        <v>225126701.7</v>
      </c>
      <c r="C45" s="4">
        <v>703.58</v>
      </c>
      <c r="D45" s="4">
        <v>336843.73</v>
      </c>
      <c r="E45" s="4">
        <v>4.413412032E7</v>
      </c>
      <c r="F45" s="19">
        <v>7.413383666E7</v>
      </c>
      <c r="G45" s="4">
        <v>3.491157794E7</v>
      </c>
      <c r="H45" s="4">
        <v>6241843.42</v>
      </c>
      <c r="I45" s="5">
        <v>1240431.91</v>
      </c>
      <c r="J45" s="15">
        <v>4.565945145E7</v>
      </c>
      <c r="K45" s="15">
        <v>1.846789268E7</v>
      </c>
    </row>
    <row r="46" ht="15.75" customHeight="1">
      <c r="A46" s="16" t="s">
        <v>13</v>
      </c>
      <c r="B46" s="15">
        <f t="shared" si="14"/>
        <v>369729</v>
      </c>
      <c r="C46" s="15">
        <v>208.0</v>
      </c>
      <c r="D46" s="15">
        <v>88261.0</v>
      </c>
      <c r="E46" s="15">
        <v>103644.0</v>
      </c>
      <c r="F46" s="20">
        <v>100685.0</v>
      </c>
      <c r="G46" s="15">
        <v>27472.0</v>
      </c>
      <c r="H46" s="15">
        <v>13315.0</v>
      </c>
      <c r="I46" s="5">
        <v>11877.0</v>
      </c>
      <c r="J46" s="5">
        <v>12265.0</v>
      </c>
      <c r="K46" s="15">
        <v>12002.0</v>
      </c>
    </row>
    <row r="47" ht="15.75" customHeight="1">
      <c r="A47" s="14">
        <v>44593.0</v>
      </c>
      <c r="B47" s="4"/>
      <c r="C47" s="4" t="s">
        <v>15</v>
      </c>
      <c r="D47" s="4" t="s">
        <v>15</v>
      </c>
      <c r="E47" s="4" t="s">
        <v>15</v>
      </c>
      <c r="F47" s="4" t="s">
        <v>15</v>
      </c>
      <c r="G47" s="4" t="s">
        <v>15</v>
      </c>
      <c r="H47" s="4" t="s">
        <v>15</v>
      </c>
      <c r="I47" s="5" t="s">
        <v>15</v>
      </c>
      <c r="J47" s="5" t="s">
        <v>15</v>
      </c>
      <c r="K47" s="5" t="s">
        <v>15</v>
      </c>
    </row>
    <row r="48" ht="15.75" customHeight="1">
      <c r="A48" s="16" t="s">
        <v>11</v>
      </c>
      <c r="B48" s="4">
        <f t="shared" ref="B48:B50" si="15">SUM(C48:K48)</f>
        <v>31059607</v>
      </c>
      <c r="C48" s="4">
        <v>1483364.0</v>
      </c>
      <c r="D48" s="4">
        <v>4174156.0</v>
      </c>
      <c r="E48" s="4">
        <v>5863613.0</v>
      </c>
      <c r="F48" s="19">
        <v>6330684.0</v>
      </c>
      <c r="G48" s="4">
        <v>3685940.0</v>
      </c>
      <c r="H48" s="4">
        <v>1383019.0</v>
      </c>
      <c r="I48" s="5">
        <v>2729771.0</v>
      </c>
      <c r="J48" s="5">
        <v>3778874.0</v>
      </c>
      <c r="K48" s="5">
        <v>1630186.0</v>
      </c>
    </row>
    <row r="49" ht="15.75" customHeight="1">
      <c r="A49" s="16" t="s">
        <v>12</v>
      </c>
      <c r="B49" s="4">
        <f t="shared" si="15"/>
        <v>165502987</v>
      </c>
      <c r="C49" s="4">
        <v>5503657.42</v>
      </c>
      <c r="D49" s="4">
        <v>266907.29</v>
      </c>
      <c r="E49" s="4">
        <v>5685875.98</v>
      </c>
      <c r="F49" s="19">
        <v>7.890442614E7</v>
      </c>
      <c r="G49" s="4">
        <v>2.608600564E7</v>
      </c>
      <c r="H49" s="4">
        <v>4013245.42</v>
      </c>
      <c r="I49" s="5">
        <v>442578.41</v>
      </c>
      <c r="J49" s="15">
        <v>3.443130775E7</v>
      </c>
      <c r="K49" s="15">
        <v>1.016898293E7</v>
      </c>
    </row>
    <row r="50" ht="15.75" customHeight="1">
      <c r="A50" s="16" t="s">
        <v>13</v>
      </c>
      <c r="B50" s="15">
        <f t="shared" si="15"/>
        <v>388504</v>
      </c>
      <c r="C50" s="15">
        <v>13984.0</v>
      </c>
      <c r="D50" s="15">
        <v>174218.0</v>
      </c>
      <c r="E50" s="15">
        <v>20172.0</v>
      </c>
      <c r="F50" s="20">
        <v>99557.0</v>
      </c>
      <c r="G50" s="15">
        <v>28633.0</v>
      </c>
      <c r="H50" s="15">
        <v>14593.0</v>
      </c>
      <c r="I50" s="5">
        <v>12204.0</v>
      </c>
      <c r="J50" s="5">
        <v>13867.0</v>
      </c>
      <c r="K50" s="15">
        <v>11276.0</v>
      </c>
    </row>
    <row r="51" ht="15.75" customHeight="1">
      <c r="A51" s="14">
        <v>44562.0</v>
      </c>
      <c r="B51" s="4"/>
      <c r="C51" s="4" t="s">
        <v>15</v>
      </c>
      <c r="D51" s="4" t="s">
        <v>15</v>
      </c>
      <c r="E51" s="4" t="s">
        <v>15</v>
      </c>
      <c r="F51" s="4" t="s">
        <v>15</v>
      </c>
      <c r="G51" s="4" t="s">
        <v>15</v>
      </c>
      <c r="H51" s="4" t="s">
        <v>15</v>
      </c>
      <c r="I51" s="5" t="s">
        <v>15</v>
      </c>
      <c r="J51" s="5" t="s">
        <v>15</v>
      </c>
      <c r="K51" s="5" t="s">
        <v>15</v>
      </c>
    </row>
    <row r="52" ht="15.75" customHeight="1">
      <c r="A52" s="16" t="s">
        <v>11</v>
      </c>
      <c r="B52" s="4">
        <f t="shared" ref="B52:B54" si="16">SUM(C52:K52)</f>
        <v>82216214</v>
      </c>
      <c r="C52" s="4">
        <v>2827.0</v>
      </c>
      <c r="D52" s="4">
        <v>4895724.0</v>
      </c>
      <c r="E52" s="4">
        <v>3847859.0</v>
      </c>
      <c r="F52" s="19">
        <v>6.1379415E7</v>
      </c>
      <c r="G52" s="4">
        <v>4361723.0</v>
      </c>
      <c r="H52" s="4">
        <v>2706334.0</v>
      </c>
      <c r="I52" s="5">
        <v>3077654.0</v>
      </c>
      <c r="J52" s="5">
        <v>50884.0</v>
      </c>
      <c r="K52" s="5">
        <v>1893794.0</v>
      </c>
    </row>
    <row r="53" ht="15.75" customHeight="1">
      <c r="A53" s="16" t="s">
        <v>12</v>
      </c>
      <c r="B53" s="4">
        <f t="shared" si="16"/>
        <v>190378152.6</v>
      </c>
      <c r="C53" s="4">
        <v>1422.46</v>
      </c>
      <c r="D53" s="4">
        <v>341744.37</v>
      </c>
      <c r="E53" s="4">
        <v>2.160231142E7</v>
      </c>
      <c r="F53" s="19">
        <v>1.0960493929E8</v>
      </c>
      <c r="G53" s="4">
        <v>2.988310857E7</v>
      </c>
      <c r="H53" s="4">
        <v>1.420517124E7</v>
      </c>
      <c r="I53" s="5">
        <v>3368928.56</v>
      </c>
      <c r="J53" s="15">
        <v>3234.3</v>
      </c>
      <c r="K53" s="15">
        <v>1.136729238E7</v>
      </c>
    </row>
    <row r="54" ht="15.75" customHeight="1">
      <c r="A54" s="16" t="s">
        <v>13</v>
      </c>
      <c r="B54" s="15">
        <f t="shared" si="16"/>
        <v>395115</v>
      </c>
      <c r="C54" s="15">
        <v>169.0</v>
      </c>
      <c r="D54" s="15">
        <v>131193.0</v>
      </c>
      <c r="E54" s="15">
        <v>85899.0</v>
      </c>
      <c r="F54" s="20">
        <v>109471.0</v>
      </c>
      <c r="G54" s="15">
        <v>29406.0</v>
      </c>
      <c r="H54" s="15">
        <v>11687.0</v>
      </c>
      <c r="I54" s="5">
        <v>13659.0</v>
      </c>
      <c r="J54" s="5">
        <v>2787.0</v>
      </c>
      <c r="K54" s="15">
        <v>10844.0</v>
      </c>
    </row>
    <row r="55" ht="15.75" customHeight="1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ht="15.75" customHeight="1">
      <c r="A56" s="21" t="s">
        <v>16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5.14"/>
    <col customWidth="1" min="3" max="3" width="14.43"/>
    <col customWidth="1" min="4" max="4" width="14.14"/>
    <col customWidth="1" min="5" max="5" width="12.14"/>
    <col customWidth="1" min="6" max="6" width="12.86"/>
    <col customWidth="1" min="7" max="7" width="12.29"/>
    <col customWidth="1" min="8" max="8" width="14.29"/>
    <col customWidth="1" min="9" max="9" width="13.14"/>
    <col customWidth="1" min="10" max="10" width="12.29"/>
    <col customWidth="1" min="11" max="11" width="13.86"/>
    <col customWidth="1" min="12" max="26" width="8.86"/>
  </cols>
  <sheetData>
    <row r="1">
      <c r="A1" s="1" t="s">
        <v>19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>
      <c r="A2" s="3" t="s">
        <v>11</v>
      </c>
      <c r="B2" s="4">
        <f t="shared" ref="B2:B4" si="2">SUM(C2:K2)</f>
        <v>765657640</v>
      </c>
      <c r="C2" s="5">
        <f t="shared" ref="C2:K2" si="1">C8+C12+C16+C20+C24+C28+C32+C36+C40+C44+C48+C52</f>
        <v>5178930</v>
      </c>
      <c r="D2" s="5">
        <f t="shared" si="1"/>
        <v>84994741</v>
      </c>
      <c r="E2" s="5">
        <f t="shared" si="1"/>
        <v>98370793</v>
      </c>
      <c r="F2" s="5">
        <f t="shared" si="1"/>
        <v>399325852</v>
      </c>
      <c r="G2" s="5">
        <f t="shared" si="1"/>
        <v>40511477</v>
      </c>
      <c r="H2" s="5">
        <f t="shared" si="1"/>
        <v>33747837</v>
      </c>
      <c r="I2" s="5">
        <f t="shared" si="1"/>
        <v>36768700</v>
      </c>
      <c r="J2" s="5">
        <f t="shared" si="1"/>
        <v>1362204</v>
      </c>
      <c r="K2" s="5">
        <f t="shared" si="1"/>
        <v>65397106</v>
      </c>
    </row>
    <row r="3">
      <c r="A3" s="3" t="s">
        <v>12</v>
      </c>
      <c r="B3" s="4">
        <f t="shared" si="2"/>
        <v>3086557008</v>
      </c>
      <c r="C3" s="5">
        <f t="shared" ref="C3:K3" si="3">C9+C13+C17+C21+C25+C29+C33+C37+C41+C45+C49+C53</f>
        <v>24174245.89</v>
      </c>
      <c r="D3" s="5">
        <f t="shared" si="3"/>
        <v>10281357.6</v>
      </c>
      <c r="E3" s="5">
        <f t="shared" si="3"/>
        <v>189035279.9</v>
      </c>
      <c r="F3" s="5">
        <f t="shared" si="3"/>
        <v>2327031893</v>
      </c>
      <c r="G3" s="5">
        <f t="shared" si="3"/>
        <v>329907347</v>
      </c>
      <c r="H3" s="5">
        <f t="shared" si="3"/>
        <v>82157798.27</v>
      </c>
      <c r="I3" s="5">
        <f t="shared" si="3"/>
        <v>21067753.83</v>
      </c>
      <c r="J3" s="5">
        <f t="shared" si="3"/>
        <v>1377265.67</v>
      </c>
      <c r="K3" s="5">
        <f t="shared" si="3"/>
        <v>101524066.6</v>
      </c>
    </row>
    <row r="4">
      <c r="A4" s="6" t="s">
        <v>13</v>
      </c>
      <c r="B4" s="4">
        <f t="shared" si="2"/>
        <v>4050236</v>
      </c>
      <c r="C4" s="5">
        <f t="shared" ref="C4:K4" si="4">C10+C14+C18+C22+C26+C30+C34+C38+C42+C46+C50+C54</f>
        <v>97663</v>
      </c>
      <c r="D4" s="5">
        <f t="shared" si="4"/>
        <v>1267041</v>
      </c>
      <c r="E4" s="5">
        <f t="shared" si="4"/>
        <v>676920</v>
      </c>
      <c r="F4" s="5">
        <f t="shared" si="4"/>
        <v>1144115</v>
      </c>
      <c r="G4" s="5">
        <f t="shared" si="4"/>
        <v>346181</v>
      </c>
      <c r="H4" s="5">
        <f t="shared" si="4"/>
        <v>141932</v>
      </c>
      <c r="I4" s="5">
        <f t="shared" si="4"/>
        <v>146708</v>
      </c>
      <c r="J4" s="5">
        <f t="shared" si="4"/>
        <v>43204</v>
      </c>
      <c r="K4" s="5">
        <f t="shared" si="4"/>
        <v>186472</v>
      </c>
    </row>
    <row r="5">
      <c r="A5" s="7"/>
      <c r="B5" s="8"/>
      <c r="C5" s="8"/>
      <c r="D5" s="8"/>
      <c r="E5" s="8"/>
      <c r="F5" s="9"/>
      <c r="G5" s="8"/>
      <c r="H5" s="8"/>
      <c r="I5" s="8"/>
      <c r="J5" s="8"/>
      <c r="K5" s="10"/>
    </row>
    <row r="6">
      <c r="A6" s="23" t="s">
        <v>20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3" t="s">
        <v>10</v>
      </c>
    </row>
    <row r="7">
      <c r="A7" s="14">
        <v>44531.0</v>
      </c>
      <c r="B7" s="4"/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4" t="s">
        <v>15</v>
      </c>
      <c r="I7" s="15" t="s">
        <v>15</v>
      </c>
      <c r="J7" s="5" t="s">
        <v>15</v>
      </c>
      <c r="K7" s="5" t="s">
        <v>15</v>
      </c>
    </row>
    <row r="8">
      <c r="A8" s="16" t="s">
        <v>11</v>
      </c>
      <c r="B8" s="4">
        <f t="shared" ref="B8:B10" si="5">SUM(C8:K8)</f>
        <v>118093833</v>
      </c>
      <c r="C8" s="4">
        <v>2568.0</v>
      </c>
      <c r="D8" s="4">
        <v>5343135.0</v>
      </c>
      <c r="E8" s="4">
        <v>3919913.0</v>
      </c>
      <c r="F8" s="19">
        <v>9.6841337E7</v>
      </c>
      <c r="G8" s="4">
        <v>4356235.0</v>
      </c>
      <c r="H8" s="4">
        <v>2962516.0</v>
      </c>
      <c r="I8" s="15">
        <v>2342856.0</v>
      </c>
      <c r="J8" s="5">
        <v>37388.0</v>
      </c>
      <c r="K8" s="5">
        <v>2287885.0</v>
      </c>
    </row>
    <row r="9">
      <c r="A9" s="16" t="s">
        <v>12</v>
      </c>
      <c r="B9" s="4">
        <f t="shared" si="5"/>
        <v>550641845.5</v>
      </c>
      <c r="C9" s="4">
        <v>1355.95</v>
      </c>
      <c r="D9" s="4">
        <v>484446.99</v>
      </c>
      <c r="E9" s="4">
        <v>1.415392868E7</v>
      </c>
      <c r="F9" s="19">
        <v>4.6828884291E8</v>
      </c>
      <c r="G9" s="4">
        <v>3.838956438E7</v>
      </c>
      <c r="H9" s="4">
        <v>1.715002311E7</v>
      </c>
      <c r="I9" s="15">
        <v>755419.72</v>
      </c>
      <c r="J9" s="15">
        <v>7036.23</v>
      </c>
      <c r="K9" s="15">
        <v>1.141122757E7</v>
      </c>
    </row>
    <row r="10">
      <c r="A10" s="16" t="s">
        <v>13</v>
      </c>
      <c r="B10" s="15">
        <f t="shared" si="5"/>
        <v>317605</v>
      </c>
      <c r="C10" s="15">
        <v>285.0</v>
      </c>
      <c r="D10" s="15">
        <v>96634.0</v>
      </c>
      <c r="E10" s="15">
        <v>61180.0</v>
      </c>
      <c r="F10" s="20">
        <v>89678.0</v>
      </c>
      <c r="G10" s="15">
        <v>27676.0</v>
      </c>
      <c r="H10" s="15">
        <v>16581.0</v>
      </c>
      <c r="I10" s="15">
        <v>13014.0</v>
      </c>
      <c r="J10" s="5">
        <v>2363.0</v>
      </c>
      <c r="K10" s="15">
        <v>10194.0</v>
      </c>
    </row>
    <row r="11">
      <c r="A11" s="14">
        <v>44501.0</v>
      </c>
      <c r="B11" s="4"/>
      <c r="C11" s="4" t="s">
        <v>15</v>
      </c>
      <c r="D11" s="4" t="s">
        <v>15</v>
      </c>
      <c r="E11" s="4" t="s">
        <v>15</v>
      </c>
      <c r="F11" s="4"/>
      <c r="G11" s="4" t="s">
        <v>15</v>
      </c>
      <c r="H11" s="4" t="s">
        <v>15</v>
      </c>
      <c r="I11" s="15" t="s">
        <v>15</v>
      </c>
      <c r="J11" s="5" t="s">
        <v>15</v>
      </c>
      <c r="K11" s="5" t="s">
        <v>15</v>
      </c>
    </row>
    <row r="12">
      <c r="A12" s="16" t="s">
        <v>11</v>
      </c>
      <c r="B12" s="4">
        <f t="shared" ref="B12:B14" si="6">SUM(C12:K12)</f>
        <v>154191033</v>
      </c>
      <c r="C12" s="4">
        <v>1255105.0</v>
      </c>
      <c r="D12" s="4">
        <v>5486101.0</v>
      </c>
      <c r="E12" s="4">
        <v>3227631.0</v>
      </c>
      <c r="F12" s="19">
        <v>1.31279498E8</v>
      </c>
      <c r="G12" s="4">
        <v>3977041.0</v>
      </c>
      <c r="H12" s="4">
        <v>5917061.0</v>
      </c>
      <c r="I12" s="15">
        <v>809679.0</v>
      </c>
      <c r="J12" s="5">
        <v>92198.0</v>
      </c>
      <c r="K12" s="5">
        <v>2146719.0</v>
      </c>
    </row>
    <row r="13">
      <c r="A13" s="16" t="s">
        <v>12</v>
      </c>
      <c r="B13" s="4">
        <f t="shared" si="6"/>
        <v>506987612.6</v>
      </c>
      <c r="C13" s="4">
        <v>6777027.86</v>
      </c>
      <c r="D13" s="4">
        <v>328941.88</v>
      </c>
      <c r="E13" s="4">
        <v>2.812893198E7</v>
      </c>
      <c r="F13" s="19">
        <v>4.2072538198E8</v>
      </c>
      <c r="G13" s="4">
        <v>2.749168621E7</v>
      </c>
      <c r="H13" s="4">
        <v>1.604855758E7</v>
      </c>
      <c r="I13" s="15">
        <v>630455.33</v>
      </c>
      <c r="J13" s="15">
        <v>50209.74</v>
      </c>
      <c r="K13" s="15">
        <v>6806420.08</v>
      </c>
    </row>
    <row r="14">
      <c r="A14" s="16" t="s">
        <v>13</v>
      </c>
      <c r="B14" s="15">
        <f t="shared" si="6"/>
        <v>372080</v>
      </c>
      <c r="C14" s="15">
        <v>25323.0</v>
      </c>
      <c r="D14" s="15">
        <v>97394.0</v>
      </c>
      <c r="E14" s="15">
        <v>66115.0</v>
      </c>
      <c r="F14" s="20">
        <v>108066.0</v>
      </c>
      <c r="G14" s="15">
        <v>33820.0</v>
      </c>
      <c r="H14" s="15">
        <v>12793.0</v>
      </c>
      <c r="I14" s="15">
        <v>13775.0</v>
      </c>
      <c r="J14" s="5">
        <v>3397.0</v>
      </c>
      <c r="K14" s="15">
        <v>11397.0</v>
      </c>
    </row>
    <row r="15">
      <c r="A15" s="14">
        <v>44470.0</v>
      </c>
      <c r="B15" s="4"/>
      <c r="C15" s="4" t="s">
        <v>15</v>
      </c>
      <c r="D15" s="4" t="s">
        <v>15</v>
      </c>
      <c r="E15" s="4" t="s">
        <v>15</v>
      </c>
      <c r="F15" s="4" t="s">
        <v>15</v>
      </c>
      <c r="G15" s="4" t="s">
        <v>15</v>
      </c>
      <c r="H15" s="4" t="s">
        <v>15</v>
      </c>
      <c r="I15" s="15" t="s">
        <v>15</v>
      </c>
      <c r="J15" s="5" t="s">
        <v>15</v>
      </c>
      <c r="K15" s="5" t="s">
        <v>15</v>
      </c>
    </row>
    <row r="16">
      <c r="A16" s="16" t="s">
        <v>11</v>
      </c>
      <c r="B16" s="4">
        <f t="shared" ref="B16:B18" si="7">SUM(C16:K16)</f>
        <v>120475658</v>
      </c>
      <c r="C16" s="4">
        <v>8080.0</v>
      </c>
      <c r="D16" s="4">
        <v>6401642.0</v>
      </c>
      <c r="E16" s="4">
        <v>1.9377398E7</v>
      </c>
      <c r="F16" s="4">
        <v>3.232659E7</v>
      </c>
      <c r="G16" s="4">
        <v>4746825.0</v>
      </c>
      <c r="H16" s="4">
        <v>3955069.0</v>
      </c>
      <c r="I16" s="15">
        <v>1.4554418E7</v>
      </c>
      <c r="J16" s="5">
        <v>192238.0</v>
      </c>
      <c r="K16" s="5">
        <v>3.8913398E7</v>
      </c>
    </row>
    <row r="17">
      <c r="A17" s="16" t="s">
        <v>12</v>
      </c>
      <c r="B17" s="4">
        <f t="shared" si="7"/>
        <v>168704274.5</v>
      </c>
      <c r="C17" s="4">
        <v>6606.17</v>
      </c>
      <c r="D17" s="4">
        <v>814424.06</v>
      </c>
      <c r="E17" s="4">
        <v>7260577.79</v>
      </c>
      <c r="F17" s="4">
        <v>1.0262430847E8</v>
      </c>
      <c r="G17" s="4">
        <v>4.167654601E7</v>
      </c>
      <c r="H17" s="4">
        <v>7020349.26</v>
      </c>
      <c r="I17" s="15">
        <v>2404083.73</v>
      </c>
      <c r="J17" s="15">
        <v>12897.41</v>
      </c>
      <c r="K17" s="15">
        <v>6884481.61</v>
      </c>
    </row>
    <row r="18">
      <c r="A18" s="16" t="s">
        <v>13</v>
      </c>
      <c r="B18" s="15">
        <f t="shared" si="7"/>
        <v>286561</v>
      </c>
      <c r="C18" s="15">
        <v>247.0</v>
      </c>
      <c r="D18" s="15">
        <v>100515.0</v>
      </c>
      <c r="E18" s="15">
        <v>20598.0</v>
      </c>
      <c r="F18" s="15">
        <v>98829.0</v>
      </c>
      <c r="G18" s="15">
        <v>30484.0</v>
      </c>
      <c r="H18" s="15">
        <v>12638.0</v>
      </c>
      <c r="I18" s="15">
        <v>9062.0</v>
      </c>
      <c r="J18" s="5">
        <v>2751.0</v>
      </c>
      <c r="K18" s="15">
        <v>11437.0</v>
      </c>
    </row>
    <row r="19">
      <c r="A19" s="14">
        <v>44440.0</v>
      </c>
      <c r="B19" s="4"/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15" t="s">
        <v>15</v>
      </c>
      <c r="J19" s="5" t="s">
        <v>15</v>
      </c>
      <c r="K19" s="5" t="s">
        <v>15</v>
      </c>
    </row>
    <row r="20">
      <c r="A20" s="16" t="s">
        <v>11</v>
      </c>
      <c r="B20" s="4">
        <f t="shared" ref="B20:B22" si="8">SUM(C20:K20)</f>
        <v>109615760</v>
      </c>
      <c r="C20" s="4">
        <v>1969.0</v>
      </c>
      <c r="D20" s="4">
        <v>4852627.0</v>
      </c>
      <c r="E20" s="4">
        <v>3.661299E7</v>
      </c>
      <c r="F20" s="4">
        <v>3.3983579E7</v>
      </c>
      <c r="G20" s="4">
        <v>4576128.0</v>
      </c>
      <c r="H20" s="4">
        <v>1.2663815E7</v>
      </c>
      <c r="I20" s="15">
        <v>1.4238023E7</v>
      </c>
      <c r="J20" s="5">
        <v>88099.0</v>
      </c>
      <c r="K20" s="5">
        <v>2598530.0</v>
      </c>
    </row>
    <row r="21" ht="15.75" customHeight="1">
      <c r="A21" s="16" t="s">
        <v>12</v>
      </c>
      <c r="B21" s="4">
        <f t="shared" si="8"/>
        <v>322288900.5</v>
      </c>
      <c r="C21" s="4">
        <v>2893.84</v>
      </c>
      <c r="D21" s="4">
        <v>671026.06</v>
      </c>
      <c r="E21" s="4">
        <v>1.80779379E7</v>
      </c>
      <c r="F21" s="4">
        <v>2.4769519012E8</v>
      </c>
      <c r="G21" s="4">
        <v>3.767804812E7</v>
      </c>
      <c r="H21" s="4">
        <v>7520095.19</v>
      </c>
      <c r="I21" s="15">
        <v>1001617.57</v>
      </c>
      <c r="J21" s="15">
        <v>11919.06</v>
      </c>
      <c r="K21" s="15">
        <v>9630172.68</v>
      </c>
    </row>
    <row r="22" ht="15.75" customHeight="1">
      <c r="A22" s="16" t="s">
        <v>13</v>
      </c>
      <c r="B22" s="15">
        <f t="shared" si="8"/>
        <v>299673</v>
      </c>
      <c r="C22" s="15">
        <v>546.0</v>
      </c>
      <c r="D22" s="15">
        <v>90433.0</v>
      </c>
      <c r="E22" s="15">
        <v>21455.0</v>
      </c>
      <c r="F22" s="15">
        <v>111560.0</v>
      </c>
      <c r="G22" s="15">
        <v>28715.0</v>
      </c>
      <c r="H22" s="15">
        <v>14011.0</v>
      </c>
      <c r="I22" s="15">
        <v>13821.0</v>
      </c>
      <c r="J22" s="5">
        <v>3951.0</v>
      </c>
      <c r="K22" s="15">
        <v>15181.0</v>
      </c>
    </row>
    <row r="23" ht="15.75" customHeight="1">
      <c r="A23" s="14">
        <v>44409.0</v>
      </c>
      <c r="B23" s="4"/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  <c r="H23" s="4" t="s">
        <v>15</v>
      </c>
      <c r="I23" s="15" t="s">
        <v>15</v>
      </c>
      <c r="J23" s="5" t="s">
        <v>15</v>
      </c>
      <c r="K23" s="5" t="s">
        <v>15</v>
      </c>
    </row>
    <row r="24" ht="15.75" customHeight="1">
      <c r="A24" s="16" t="s">
        <v>11</v>
      </c>
      <c r="B24" s="4">
        <f t="shared" ref="B24:B26" si="9">SUM(C24:K24)</f>
        <v>30370810</v>
      </c>
      <c r="C24" s="4">
        <v>4583.0</v>
      </c>
      <c r="D24" s="4">
        <v>8148938.0</v>
      </c>
      <c r="E24" s="4">
        <v>5751125.0</v>
      </c>
      <c r="F24" s="4">
        <v>5485135.0</v>
      </c>
      <c r="G24" s="4">
        <v>4408239.0</v>
      </c>
      <c r="H24" s="4">
        <v>1580856.0</v>
      </c>
      <c r="I24" s="15">
        <v>694755.0</v>
      </c>
      <c r="J24" s="5">
        <v>54785.0</v>
      </c>
      <c r="K24" s="5">
        <v>4242394.0</v>
      </c>
    </row>
    <row r="25" ht="15.75" customHeight="1">
      <c r="A25" s="16" t="s">
        <v>12</v>
      </c>
      <c r="B25" s="4">
        <f t="shared" si="9"/>
        <v>214732221.4</v>
      </c>
      <c r="C25" s="4">
        <v>714.75</v>
      </c>
      <c r="D25" s="4">
        <v>1647918.72</v>
      </c>
      <c r="E25" s="4">
        <v>2.150403726E7</v>
      </c>
      <c r="F25" s="4">
        <v>9.458561002E7</v>
      </c>
      <c r="G25" s="4">
        <v>4.748050159E7</v>
      </c>
      <c r="H25" s="4">
        <v>9003563.36</v>
      </c>
      <c r="I25" s="15">
        <v>578053.71</v>
      </c>
      <c r="J25" s="15">
        <v>5522.19</v>
      </c>
      <c r="K25" s="15">
        <v>3.992629984E7</v>
      </c>
    </row>
    <row r="26" ht="15.75" customHeight="1">
      <c r="A26" s="16" t="s">
        <v>13</v>
      </c>
      <c r="B26" s="15">
        <f t="shared" si="9"/>
        <v>280080</v>
      </c>
      <c r="C26" s="15">
        <v>518.0</v>
      </c>
      <c r="D26" s="15">
        <v>84300.0</v>
      </c>
      <c r="E26" s="15">
        <v>20268.0</v>
      </c>
      <c r="F26" s="15">
        <v>94602.0</v>
      </c>
      <c r="G26" s="15">
        <v>29729.0</v>
      </c>
      <c r="H26" s="15">
        <v>15437.0</v>
      </c>
      <c r="I26" s="15">
        <v>12768.0</v>
      </c>
      <c r="J26" s="5">
        <v>4278.0</v>
      </c>
      <c r="K26" s="15">
        <v>18180.0</v>
      </c>
    </row>
    <row r="27" ht="15.75" customHeight="1">
      <c r="A27" s="14">
        <v>44378.0</v>
      </c>
      <c r="B27" s="4"/>
      <c r="C27" s="4" t="s">
        <v>15</v>
      </c>
      <c r="D27" s="4" t="s">
        <v>15</v>
      </c>
      <c r="E27" s="4" t="s">
        <v>15</v>
      </c>
      <c r="F27" s="4" t="s">
        <v>15</v>
      </c>
      <c r="G27" s="4" t="s">
        <v>15</v>
      </c>
      <c r="H27" s="4" t="s">
        <v>15</v>
      </c>
      <c r="I27" s="15" t="s">
        <v>15</v>
      </c>
      <c r="J27" s="5" t="s">
        <v>15</v>
      </c>
      <c r="K27" s="5" t="s">
        <v>15</v>
      </c>
    </row>
    <row r="28" ht="15.75" customHeight="1">
      <c r="A28" s="16" t="s">
        <v>11</v>
      </c>
      <c r="B28" s="4">
        <f t="shared" ref="B28:B30" si="10">SUM(C28:K28)</f>
        <v>31757261</v>
      </c>
      <c r="C28" s="4">
        <v>12084.0</v>
      </c>
      <c r="D28" s="4">
        <v>1.3613118E7</v>
      </c>
      <c r="E28" s="4">
        <v>7482074.0</v>
      </c>
      <c r="F28" s="4">
        <v>2535172.0</v>
      </c>
      <c r="G28" s="4">
        <v>3677316.0</v>
      </c>
      <c r="H28" s="4">
        <v>1618601.0</v>
      </c>
      <c r="I28" s="15">
        <v>470691.0</v>
      </c>
      <c r="J28" s="5">
        <v>110103.0</v>
      </c>
      <c r="K28" s="5">
        <v>2238102.0</v>
      </c>
    </row>
    <row r="29" ht="15.75" customHeight="1">
      <c r="A29" s="16" t="s">
        <v>12</v>
      </c>
      <c r="B29" s="4">
        <f t="shared" si="10"/>
        <v>130310536.2</v>
      </c>
      <c r="C29" s="4">
        <v>21192.24</v>
      </c>
      <c r="D29" s="4">
        <v>3271143.12</v>
      </c>
      <c r="E29" s="4">
        <v>2.715049692E7</v>
      </c>
      <c r="F29" s="4">
        <v>4.955811409E7</v>
      </c>
      <c r="G29" s="4">
        <v>3.328752484E7</v>
      </c>
      <c r="H29" s="4">
        <v>8149833.09</v>
      </c>
      <c r="I29" s="15">
        <v>1055649.26</v>
      </c>
      <c r="J29" s="15">
        <v>4674.53</v>
      </c>
      <c r="K29" s="15">
        <v>7811908.09</v>
      </c>
    </row>
    <row r="30" ht="15.75" customHeight="1">
      <c r="A30" s="16" t="s">
        <v>13</v>
      </c>
      <c r="B30" s="15">
        <f t="shared" si="10"/>
        <v>289370</v>
      </c>
      <c r="C30" s="15">
        <v>477.0</v>
      </c>
      <c r="D30" s="15">
        <v>83772.0</v>
      </c>
      <c r="E30" s="15">
        <v>82758.0</v>
      </c>
      <c r="F30" s="15">
        <v>43578.0</v>
      </c>
      <c r="G30" s="15">
        <v>29433.0</v>
      </c>
      <c r="H30" s="15">
        <v>14817.0</v>
      </c>
      <c r="I30" s="15">
        <v>12584.0</v>
      </c>
      <c r="J30" s="5">
        <v>3958.0</v>
      </c>
      <c r="K30" s="15">
        <v>17993.0</v>
      </c>
    </row>
    <row r="31" ht="15.75" customHeight="1">
      <c r="A31" s="14">
        <v>44348.0</v>
      </c>
      <c r="B31" s="4"/>
      <c r="C31" s="4" t="s">
        <v>15</v>
      </c>
      <c r="D31" s="4" t="s">
        <v>15</v>
      </c>
      <c r="E31" s="4" t="s">
        <v>15</v>
      </c>
      <c r="F31" s="4" t="s">
        <v>15</v>
      </c>
      <c r="G31" s="4" t="s">
        <v>15</v>
      </c>
      <c r="H31" s="4" t="s">
        <v>15</v>
      </c>
      <c r="I31" s="15" t="s">
        <v>15</v>
      </c>
      <c r="J31" s="5" t="s">
        <v>15</v>
      </c>
      <c r="K31" s="5" t="s">
        <v>15</v>
      </c>
    </row>
    <row r="32" ht="15.75" customHeight="1">
      <c r="A32" s="16" t="s">
        <v>11</v>
      </c>
      <c r="B32" s="4">
        <f t="shared" ref="B32:B34" si="11">SUM(C32:K32)</f>
        <v>22809846</v>
      </c>
      <c r="C32" s="4">
        <v>3926.0</v>
      </c>
      <c r="D32" s="4">
        <v>9017568.0</v>
      </c>
      <c r="E32" s="4">
        <v>4117032.0</v>
      </c>
      <c r="F32" s="4">
        <v>2468554.0</v>
      </c>
      <c r="G32" s="4">
        <v>3639441.0</v>
      </c>
      <c r="H32" s="4">
        <v>1227140.0</v>
      </c>
      <c r="I32" s="15">
        <v>601005.0</v>
      </c>
      <c r="J32" s="5">
        <v>92707.0</v>
      </c>
      <c r="K32" s="5">
        <v>1642473.0</v>
      </c>
    </row>
    <row r="33" ht="15.75" customHeight="1">
      <c r="A33" s="16" t="s">
        <v>12</v>
      </c>
      <c r="B33" s="4">
        <f t="shared" si="11"/>
        <v>145229419.6</v>
      </c>
      <c r="C33" s="4">
        <v>263926.36</v>
      </c>
      <c r="D33" s="4">
        <v>1425130.3</v>
      </c>
      <c r="E33" s="4">
        <v>8739198.44</v>
      </c>
      <c r="F33" s="4">
        <v>1.045168064E8</v>
      </c>
      <c r="G33" s="4">
        <v>2.266920329E7</v>
      </c>
      <c r="H33" s="4">
        <v>3936537.76</v>
      </c>
      <c r="I33" s="15">
        <v>203454.37</v>
      </c>
      <c r="J33" s="15">
        <v>3759.79</v>
      </c>
      <c r="K33" s="15">
        <v>3471402.87</v>
      </c>
    </row>
    <row r="34" ht="15.75" customHeight="1">
      <c r="A34" s="16" t="s">
        <v>13</v>
      </c>
      <c r="B34" s="15">
        <f t="shared" si="11"/>
        <v>234793</v>
      </c>
      <c r="C34" s="15">
        <v>338.0</v>
      </c>
      <c r="D34" s="15">
        <v>90651.0</v>
      </c>
      <c r="E34" s="15">
        <v>26952.0</v>
      </c>
      <c r="F34" s="15">
        <v>36761.0</v>
      </c>
      <c r="G34" s="15">
        <v>30998.0</v>
      </c>
      <c r="H34" s="15">
        <v>13207.0</v>
      </c>
      <c r="I34" s="15">
        <v>11615.0</v>
      </c>
      <c r="J34" s="5">
        <v>3496.0</v>
      </c>
      <c r="K34" s="15">
        <v>20775.0</v>
      </c>
    </row>
    <row r="35" ht="15.75" customHeight="1">
      <c r="A35" s="14">
        <v>44317.0</v>
      </c>
      <c r="B35" s="4"/>
      <c r="C35" s="4" t="s">
        <v>15</v>
      </c>
      <c r="D35" s="4" t="s">
        <v>15</v>
      </c>
      <c r="E35" s="4" t="s">
        <v>15</v>
      </c>
      <c r="F35" s="4" t="s">
        <v>15</v>
      </c>
      <c r="G35" s="4" t="s">
        <v>15</v>
      </c>
      <c r="H35" s="4" t="s">
        <v>15</v>
      </c>
      <c r="I35" s="15" t="s">
        <v>15</v>
      </c>
      <c r="J35" s="5" t="s">
        <v>15</v>
      </c>
      <c r="K35" s="5" t="s">
        <v>15</v>
      </c>
    </row>
    <row r="36" ht="15.75" customHeight="1">
      <c r="A36" s="16" t="s">
        <v>11</v>
      </c>
      <c r="B36" s="4">
        <f t="shared" ref="B36:B38" si="12">SUM(C36:K36)</f>
        <v>23474279</v>
      </c>
      <c r="C36" s="4">
        <v>673496.0</v>
      </c>
      <c r="D36" s="4">
        <v>6859778.0</v>
      </c>
      <c r="E36" s="4">
        <v>4003253.0</v>
      </c>
      <c r="F36" s="4">
        <v>5494626.0</v>
      </c>
      <c r="G36" s="4">
        <v>2852513.0</v>
      </c>
      <c r="H36" s="4">
        <v>1276305.0</v>
      </c>
      <c r="I36" s="15">
        <v>656938.0</v>
      </c>
      <c r="J36" s="5">
        <v>126202.0</v>
      </c>
      <c r="K36" s="5">
        <v>1531168.0</v>
      </c>
    </row>
    <row r="37" ht="15.75" customHeight="1">
      <c r="A37" s="16" t="s">
        <v>12</v>
      </c>
      <c r="B37" s="4">
        <f t="shared" si="12"/>
        <v>121008585.6</v>
      </c>
      <c r="C37" s="4">
        <v>5618888.78</v>
      </c>
      <c r="D37" s="4">
        <v>428465.06</v>
      </c>
      <c r="E37" s="4">
        <v>1.001517977E7</v>
      </c>
      <c r="F37" s="4">
        <v>7.332220515E7</v>
      </c>
      <c r="G37" s="4">
        <v>2.13390432E7</v>
      </c>
      <c r="H37" s="4">
        <v>4804057.58</v>
      </c>
      <c r="I37" s="15">
        <v>2109848.07</v>
      </c>
      <c r="J37" s="15">
        <v>8017.61</v>
      </c>
      <c r="K37" s="15">
        <v>3362880.39</v>
      </c>
    </row>
    <row r="38" ht="15.75" customHeight="1">
      <c r="A38" s="16" t="s">
        <v>13</v>
      </c>
      <c r="B38" s="15">
        <f t="shared" si="12"/>
        <v>321162</v>
      </c>
      <c r="C38" s="15">
        <v>28035.0</v>
      </c>
      <c r="D38" s="15">
        <v>102908.0</v>
      </c>
      <c r="E38" s="15">
        <v>45225.0</v>
      </c>
      <c r="F38" s="15">
        <v>60951.0</v>
      </c>
      <c r="G38" s="15">
        <v>32338.0</v>
      </c>
      <c r="H38" s="15">
        <v>12343.0</v>
      </c>
      <c r="I38" s="15">
        <v>13646.0</v>
      </c>
      <c r="J38" s="5">
        <v>4330.0</v>
      </c>
      <c r="K38" s="15">
        <v>21386.0</v>
      </c>
    </row>
    <row r="39" ht="15.75" customHeight="1">
      <c r="A39" s="14">
        <v>44287.0</v>
      </c>
      <c r="B39" s="4"/>
      <c r="C39" s="4" t="s">
        <v>15</v>
      </c>
      <c r="D39" s="4" t="s">
        <v>15</v>
      </c>
      <c r="E39" s="4" t="s">
        <v>15</v>
      </c>
      <c r="F39" s="4" t="s">
        <v>15</v>
      </c>
      <c r="G39" s="4" t="s">
        <v>15</v>
      </c>
      <c r="H39" s="4" t="s">
        <v>15</v>
      </c>
      <c r="I39" s="15" t="s">
        <v>15</v>
      </c>
      <c r="J39" s="5" t="s">
        <v>15</v>
      </c>
      <c r="K39" s="5" t="s">
        <v>15</v>
      </c>
    </row>
    <row r="40" ht="15.75" customHeight="1">
      <c r="A40" s="16" t="s">
        <v>11</v>
      </c>
      <c r="B40" s="4">
        <f t="shared" ref="B40:B42" si="13">SUM(C40:K40)</f>
        <v>22894727</v>
      </c>
      <c r="C40" s="4">
        <v>2365.0</v>
      </c>
      <c r="D40" s="4">
        <v>4997454.0</v>
      </c>
      <c r="E40" s="4">
        <v>4947613.0</v>
      </c>
      <c r="F40" s="4">
        <v>8999367.0</v>
      </c>
      <c r="G40" s="4">
        <v>956441.0</v>
      </c>
      <c r="H40" s="4">
        <v>804888.0</v>
      </c>
      <c r="I40" s="15">
        <v>514824.0</v>
      </c>
      <c r="J40" s="5">
        <v>357868.0</v>
      </c>
      <c r="K40" s="5">
        <v>1313907.0</v>
      </c>
    </row>
    <row r="41" ht="15.75" customHeight="1">
      <c r="A41" s="16" t="s">
        <v>12</v>
      </c>
      <c r="B41" s="4">
        <f t="shared" si="13"/>
        <v>92003753.94</v>
      </c>
      <c r="C41" s="4">
        <v>2273.63</v>
      </c>
      <c r="D41" s="4">
        <v>227354.19</v>
      </c>
      <c r="E41" s="4">
        <v>1.975020417E7</v>
      </c>
      <c r="F41" s="4">
        <v>5.571165264E7</v>
      </c>
      <c r="G41" s="4">
        <v>8072612.27</v>
      </c>
      <c r="H41" s="4">
        <v>3371430.4</v>
      </c>
      <c r="I41" s="15">
        <v>404687.47</v>
      </c>
      <c r="J41" s="15">
        <v>1257341.9</v>
      </c>
      <c r="K41" s="15">
        <v>3206197.27</v>
      </c>
    </row>
    <row r="42" ht="15.75" customHeight="1">
      <c r="A42" s="16" t="s">
        <v>13</v>
      </c>
      <c r="B42" s="15">
        <f t="shared" si="13"/>
        <v>444803</v>
      </c>
      <c r="C42" s="15">
        <v>455.0</v>
      </c>
      <c r="D42" s="15">
        <v>117362.0</v>
      </c>
      <c r="E42" s="15">
        <v>168486.0</v>
      </c>
      <c r="F42" s="15">
        <v>99809.0</v>
      </c>
      <c r="G42" s="15">
        <v>15219.0</v>
      </c>
      <c r="H42" s="15">
        <v>10309.0</v>
      </c>
      <c r="I42" s="15">
        <v>12232.0</v>
      </c>
      <c r="J42" s="5">
        <v>3634.0</v>
      </c>
      <c r="K42" s="15">
        <v>17297.0</v>
      </c>
    </row>
    <row r="43" ht="15.75" customHeight="1">
      <c r="A43" s="14">
        <v>44256.0</v>
      </c>
      <c r="B43" s="4"/>
      <c r="C43" s="4" t="s">
        <v>15</v>
      </c>
      <c r="D43" s="4" t="s">
        <v>15</v>
      </c>
      <c r="E43" s="4" t="s">
        <v>15</v>
      </c>
      <c r="F43" s="4" t="s">
        <v>15</v>
      </c>
      <c r="G43" s="4" t="s">
        <v>15</v>
      </c>
      <c r="H43" s="4" t="s">
        <v>15</v>
      </c>
      <c r="I43" s="15" t="s">
        <v>15</v>
      </c>
      <c r="J43" s="5" t="s">
        <v>15</v>
      </c>
      <c r="K43" s="5" t="s">
        <v>15</v>
      </c>
    </row>
    <row r="44" ht="15.75" customHeight="1">
      <c r="A44" s="16" t="s">
        <v>11</v>
      </c>
      <c r="B44" s="4">
        <f t="shared" ref="B44:B46" si="14">SUM(C44:K44)</f>
        <v>33013347</v>
      </c>
      <c r="C44" s="4">
        <v>1772367.0</v>
      </c>
      <c r="D44" s="4">
        <v>5859122.0</v>
      </c>
      <c r="E44" s="4">
        <v>3680282.0</v>
      </c>
      <c r="F44" s="4">
        <v>1.5903973E7</v>
      </c>
      <c r="G44" s="4">
        <v>2408517.0</v>
      </c>
      <c r="H44" s="4">
        <v>1334217.0</v>
      </c>
      <c r="I44" s="15">
        <v>722469.0</v>
      </c>
      <c r="J44" s="5">
        <v>77372.0</v>
      </c>
      <c r="K44" s="5">
        <v>1255028.0</v>
      </c>
    </row>
    <row r="45" ht="15.75" customHeight="1">
      <c r="A45" s="16" t="s">
        <v>12</v>
      </c>
      <c r="B45" s="4">
        <f t="shared" si="14"/>
        <v>218295926</v>
      </c>
      <c r="C45" s="4">
        <v>8149634.13</v>
      </c>
      <c r="D45" s="4">
        <v>447748.02</v>
      </c>
      <c r="E45" s="4">
        <v>2.66045876E7</v>
      </c>
      <c r="F45" s="4">
        <v>1.499529041E8</v>
      </c>
      <c r="G45" s="4">
        <v>1.719907767E7</v>
      </c>
      <c r="H45" s="4">
        <v>2866280.85</v>
      </c>
      <c r="I45" s="15">
        <v>1.015451249E7</v>
      </c>
      <c r="J45" s="15">
        <v>9099.93</v>
      </c>
      <c r="K45" s="15">
        <v>2912081.2</v>
      </c>
    </row>
    <row r="46" ht="15.75" customHeight="1">
      <c r="A46" s="16" t="s">
        <v>13</v>
      </c>
      <c r="B46" s="15">
        <f t="shared" si="14"/>
        <v>490941</v>
      </c>
      <c r="C46" s="15">
        <v>19989.0</v>
      </c>
      <c r="D46" s="15">
        <v>133054.0</v>
      </c>
      <c r="E46" s="15">
        <v>121720.0</v>
      </c>
      <c r="F46" s="15">
        <v>138874.0</v>
      </c>
      <c r="G46" s="15">
        <v>31109.0</v>
      </c>
      <c r="H46" s="15">
        <v>13132.0</v>
      </c>
      <c r="I46" s="15">
        <v>11906.0</v>
      </c>
      <c r="J46" s="5">
        <v>4680.0</v>
      </c>
      <c r="K46" s="15">
        <v>16477.0</v>
      </c>
    </row>
    <row r="47" ht="15.75" customHeight="1">
      <c r="A47" s="14">
        <v>44228.0</v>
      </c>
      <c r="B47" s="4"/>
      <c r="C47" s="4" t="s">
        <v>15</v>
      </c>
      <c r="D47" s="4" t="s">
        <v>15</v>
      </c>
      <c r="E47" s="4" t="s">
        <v>15</v>
      </c>
      <c r="F47" s="4" t="s">
        <v>15</v>
      </c>
      <c r="G47" s="4" t="s">
        <v>15</v>
      </c>
      <c r="H47" s="4" t="s">
        <v>15</v>
      </c>
      <c r="I47" s="15" t="s">
        <v>15</v>
      </c>
      <c r="J47" s="5" t="s">
        <v>15</v>
      </c>
      <c r="K47" s="5" t="s">
        <v>15</v>
      </c>
    </row>
    <row r="48" ht="15.75" customHeight="1">
      <c r="A48" s="16" t="s">
        <v>11</v>
      </c>
      <c r="B48" s="4">
        <f t="shared" ref="B48:B50" si="15">SUM(C48:K48)</f>
        <v>61372240</v>
      </c>
      <c r="C48" s="4">
        <v>1440944.0</v>
      </c>
      <c r="D48" s="4">
        <v>6064503.0</v>
      </c>
      <c r="E48" s="4">
        <v>2590639.0</v>
      </c>
      <c r="F48" s="4">
        <v>4.6827043E7</v>
      </c>
      <c r="G48" s="4">
        <v>2291011.0</v>
      </c>
      <c r="H48" s="4"/>
      <c r="I48" s="15">
        <v>537205.0</v>
      </c>
      <c r="J48" s="5">
        <v>78685.0</v>
      </c>
      <c r="K48" s="5">
        <v>1542210.0</v>
      </c>
    </row>
    <row r="49" ht="15.75" customHeight="1">
      <c r="A49" s="16" t="s">
        <v>12</v>
      </c>
      <c r="B49" s="4">
        <f t="shared" si="15"/>
        <v>376335046.1</v>
      </c>
      <c r="C49" s="4">
        <v>3329131.33</v>
      </c>
      <c r="D49" s="4">
        <v>223378.18</v>
      </c>
      <c r="E49" s="4">
        <v>4053336.72</v>
      </c>
      <c r="F49" s="4">
        <v>3.4650685655E8</v>
      </c>
      <c r="G49" s="4">
        <v>1.88074249E7</v>
      </c>
      <c r="H49" s="4"/>
      <c r="I49" s="15">
        <v>902814.36</v>
      </c>
      <c r="J49" s="15">
        <v>3450.63</v>
      </c>
      <c r="K49" s="15">
        <v>2508653.44</v>
      </c>
    </row>
    <row r="50" ht="15.75" customHeight="1">
      <c r="A50" s="16" t="s">
        <v>13</v>
      </c>
      <c r="B50" s="15">
        <f t="shared" si="15"/>
        <v>433149</v>
      </c>
      <c r="C50" s="15">
        <v>20913.0</v>
      </c>
      <c r="D50" s="15">
        <v>200484.0</v>
      </c>
      <c r="E50" s="15">
        <v>21779.0</v>
      </c>
      <c r="F50" s="15">
        <v>133494.0</v>
      </c>
      <c r="G50" s="15">
        <v>28509.0</v>
      </c>
      <c r="H50" s="15"/>
      <c r="I50" s="15">
        <v>11983.0</v>
      </c>
      <c r="J50" s="5">
        <v>3019.0</v>
      </c>
      <c r="K50" s="15">
        <v>12968.0</v>
      </c>
    </row>
    <row r="51" ht="15.75" customHeight="1">
      <c r="A51" s="14">
        <v>44197.0</v>
      </c>
      <c r="B51" s="4"/>
      <c r="C51" s="4" t="s">
        <v>15</v>
      </c>
      <c r="D51" s="4" t="s">
        <v>15</v>
      </c>
      <c r="E51" s="4" t="s">
        <v>15</v>
      </c>
      <c r="F51" s="4" t="s">
        <v>15</v>
      </c>
      <c r="G51" s="4" t="s">
        <v>15</v>
      </c>
      <c r="H51" s="4" t="s">
        <v>15</v>
      </c>
      <c r="I51" s="15" t="s">
        <v>15</v>
      </c>
      <c r="J51" s="5" t="s">
        <v>15</v>
      </c>
      <c r="K51" s="5" t="s">
        <v>15</v>
      </c>
    </row>
    <row r="52" ht="15.75" customHeight="1">
      <c r="A52" s="16" t="s">
        <v>11</v>
      </c>
      <c r="B52" s="4">
        <f t="shared" ref="B52:B54" si="16">SUM(C52:K52)</f>
        <v>37588846</v>
      </c>
      <c r="C52" s="4">
        <v>1443.0</v>
      </c>
      <c r="D52" s="4">
        <v>8350755.0</v>
      </c>
      <c r="E52" s="4">
        <v>2660843.0</v>
      </c>
      <c r="F52" s="4">
        <v>1.7180978E7</v>
      </c>
      <c r="G52" s="4">
        <v>2621770.0</v>
      </c>
      <c r="H52" s="4">
        <v>407369.0</v>
      </c>
      <c r="I52" s="15">
        <v>625837.0</v>
      </c>
      <c r="J52" s="5">
        <v>54559.0</v>
      </c>
      <c r="K52" s="5">
        <v>5685292.0</v>
      </c>
    </row>
    <row r="53" ht="15.75" customHeight="1">
      <c r="A53" s="16" t="s">
        <v>12</v>
      </c>
      <c r="B53" s="4">
        <f t="shared" si="16"/>
        <v>240018886.1</v>
      </c>
      <c r="C53" s="4">
        <v>600.85</v>
      </c>
      <c r="D53" s="4">
        <v>311381.02</v>
      </c>
      <c r="E53" s="4">
        <v>3596862.64</v>
      </c>
      <c r="F53" s="4">
        <v>2.1354402099E8</v>
      </c>
      <c r="G53" s="4">
        <v>1.581611454E7</v>
      </c>
      <c r="H53" s="4">
        <v>2287070.08512</v>
      </c>
      <c r="I53" s="15">
        <v>867157.75</v>
      </c>
      <c r="J53" s="15">
        <v>3336.65</v>
      </c>
      <c r="K53" s="15">
        <v>3592341.6</v>
      </c>
    </row>
    <row r="54" ht="15.75" customHeight="1">
      <c r="A54" s="16" t="s">
        <v>13</v>
      </c>
      <c r="B54" s="15">
        <f t="shared" si="16"/>
        <v>280019</v>
      </c>
      <c r="C54" s="15">
        <v>537.0</v>
      </c>
      <c r="D54" s="15">
        <v>69534.0</v>
      </c>
      <c r="E54" s="15">
        <v>20384.0</v>
      </c>
      <c r="F54" s="15">
        <v>127913.0</v>
      </c>
      <c r="G54" s="15">
        <v>28151.0</v>
      </c>
      <c r="H54" s="15">
        <v>6664.0</v>
      </c>
      <c r="I54" s="15">
        <v>10302.0</v>
      </c>
      <c r="J54" s="5">
        <v>3347.0</v>
      </c>
      <c r="K54" s="15">
        <v>13187.0</v>
      </c>
    </row>
    <row r="55" ht="15.75" customHeight="1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ht="15.75" customHeight="1">
      <c r="A56" s="21" t="s">
        <v>16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11" width="12.86"/>
    <col customWidth="1" min="12" max="26" width="8.86"/>
  </cols>
  <sheetData>
    <row r="1" ht="12.75" customHeight="1">
      <c r="A1" s="1" t="s">
        <v>21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12.75" customHeight="1">
      <c r="A2" s="3" t="s">
        <v>11</v>
      </c>
      <c r="B2" s="4">
        <f t="shared" ref="B2:B4" si="3">SUM(C2:K2)</f>
        <v>296177686</v>
      </c>
      <c r="C2" s="5">
        <f t="shared" ref="C2:G2" si="1">C8+C12+C16+C20+C24+C28+C32+C36+C40+C44+C48+C52</f>
        <v>8941781</v>
      </c>
      <c r="D2" s="5">
        <f t="shared" si="1"/>
        <v>56169886</v>
      </c>
      <c r="E2" s="5">
        <f t="shared" si="1"/>
        <v>50882958</v>
      </c>
      <c r="F2" s="5">
        <f t="shared" si="1"/>
        <v>99934280</v>
      </c>
      <c r="G2" s="5">
        <f t="shared" si="1"/>
        <v>21540813</v>
      </c>
      <c r="H2" s="5">
        <f t="shared" ref="H2:H4" si="5">H8+H12+H16+H20+H24+H28</f>
        <v>4348877</v>
      </c>
      <c r="I2" s="5">
        <f t="shared" ref="I2:K2" si="2">I8+I12+I16+I20+I24+I28+I32+I40+I36+I52+I48+I44</f>
        <v>18828406</v>
      </c>
      <c r="J2" s="5">
        <f t="shared" si="2"/>
        <v>676865</v>
      </c>
      <c r="K2" s="5">
        <f t="shared" si="2"/>
        <v>34853820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12.75" customHeight="1">
      <c r="A3" s="3" t="s">
        <v>12</v>
      </c>
      <c r="B3" s="4">
        <f t="shared" si="3"/>
        <v>5073971415</v>
      </c>
      <c r="C3" s="5">
        <f t="shared" ref="C3:G3" si="4">C9+C13+C17+C21+C25+C29+C33+C37+C41+C45+C49+C53</f>
        <v>15629599.02</v>
      </c>
      <c r="D3" s="5">
        <f t="shared" si="4"/>
        <v>2160389.27</v>
      </c>
      <c r="E3" s="5">
        <f t="shared" si="4"/>
        <v>129294095.5</v>
      </c>
      <c r="F3" s="5">
        <f t="shared" si="4"/>
        <v>4120682011</v>
      </c>
      <c r="G3" s="5">
        <f t="shared" si="4"/>
        <v>94279710.73</v>
      </c>
      <c r="H3" s="5">
        <f t="shared" si="5"/>
        <v>26463651.27</v>
      </c>
      <c r="I3" s="5">
        <f t="shared" ref="I3:K3" si="6">I9+I13+I17+I21+I25+I29+I33+I41+I37+I53+I49+I45</f>
        <v>50497300.26</v>
      </c>
      <c r="J3" s="5">
        <f t="shared" si="6"/>
        <v>56925.24</v>
      </c>
      <c r="K3" s="5">
        <f t="shared" si="6"/>
        <v>634907733.1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75" customHeight="1">
      <c r="A4" s="6" t="s">
        <v>13</v>
      </c>
      <c r="B4" s="4">
        <f t="shared" si="3"/>
        <v>3288012</v>
      </c>
      <c r="C4" s="5">
        <f t="shared" ref="C4:G4" si="7">C10+C14+C18+C22+C26+C30+C34+C38+C42+C46+C50+C54</f>
        <v>39139</v>
      </c>
      <c r="D4" s="5">
        <f t="shared" si="7"/>
        <v>345763</v>
      </c>
      <c r="E4" s="5">
        <f t="shared" si="7"/>
        <v>376501</v>
      </c>
      <c r="F4" s="5">
        <f t="shared" si="7"/>
        <v>1697515</v>
      </c>
      <c r="G4" s="5">
        <f t="shared" si="7"/>
        <v>306261</v>
      </c>
      <c r="H4" s="5">
        <f t="shared" si="5"/>
        <v>93006</v>
      </c>
      <c r="I4" s="5">
        <f t="shared" ref="I4:K4" si="8">I10+I14+I18+I22+I26+I30+I34+I42+I38+I54+I50+I46</f>
        <v>158659</v>
      </c>
      <c r="J4" s="5">
        <f t="shared" si="8"/>
        <v>46158</v>
      </c>
      <c r="K4" s="5">
        <f t="shared" si="8"/>
        <v>225010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2.75" customHeight="1">
      <c r="A5" s="7"/>
      <c r="B5" s="8"/>
      <c r="C5" s="8"/>
      <c r="D5" s="8"/>
      <c r="E5" s="8"/>
      <c r="F5" s="9"/>
      <c r="G5" s="8"/>
      <c r="H5" s="8"/>
      <c r="I5" s="8"/>
      <c r="J5" s="8"/>
      <c r="K5" s="10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75" customHeight="1">
      <c r="A6" s="23">
        <v>2020.0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3" t="s">
        <v>10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75" customHeight="1">
      <c r="A7" s="14">
        <v>44166.0</v>
      </c>
      <c r="B7" s="4"/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4" t="s">
        <v>15</v>
      </c>
      <c r="I7" s="15" t="s">
        <v>15</v>
      </c>
      <c r="J7" s="5" t="s">
        <v>15</v>
      </c>
      <c r="K7" s="5" t="s">
        <v>15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75" customHeight="1">
      <c r="A8" s="16" t="s">
        <v>11</v>
      </c>
      <c r="B8" s="4">
        <f t="shared" ref="B8:B10" si="9">SUM(C8:K8)</f>
        <v>26329639</v>
      </c>
      <c r="C8" s="4">
        <v>1627.0</v>
      </c>
      <c r="D8" s="4">
        <v>6947511.0</v>
      </c>
      <c r="E8" s="4">
        <v>2796475.0</v>
      </c>
      <c r="F8" s="4">
        <v>1.0284195E7</v>
      </c>
      <c r="G8" s="4">
        <v>2453154.0</v>
      </c>
      <c r="H8" s="4">
        <v>1369867.0</v>
      </c>
      <c r="I8" s="15">
        <v>420691.0</v>
      </c>
      <c r="J8" s="5">
        <v>55435.0</v>
      </c>
      <c r="K8" s="5">
        <v>2000684.0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75" customHeight="1">
      <c r="A9" s="16" t="s">
        <v>12</v>
      </c>
      <c r="B9" s="4">
        <f t="shared" si="9"/>
        <v>162859511.2</v>
      </c>
      <c r="C9" s="4">
        <v>12277.66</v>
      </c>
      <c r="D9" s="4">
        <v>449895.91</v>
      </c>
      <c r="E9" s="4">
        <v>1.562034447E7</v>
      </c>
      <c r="F9" s="4">
        <v>1.1134882901E8</v>
      </c>
      <c r="G9" s="4">
        <v>2.331887898E7</v>
      </c>
      <c r="H9" s="4">
        <v>6379915.36</v>
      </c>
      <c r="I9" s="15">
        <v>1065944.36</v>
      </c>
      <c r="J9" s="15">
        <v>3218.51</v>
      </c>
      <c r="K9" s="15">
        <v>4660206.92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2.75" customHeight="1">
      <c r="A10" s="16" t="s">
        <v>13</v>
      </c>
      <c r="B10" s="4">
        <f t="shared" si="9"/>
        <v>312048</v>
      </c>
      <c r="C10" s="15">
        <v>472.0</v>
      </c>
      <c r="D10" s="15">
        <v>41186.0</v>
      </c>
      <c r="E10" s="15">
        <v>56410.0</v>
      </c>
      <c r="F10" s="15">
        <v>128117.0</v>
      </c>
      <c r="G10" s="15">
        <v>29538.0</v>
      </c>
      <c r="H10" s="15">
        <v>29364.0</v>
      </c>
      <c r="I10" s="15">
        <v>12054.0</v>
      </c>
      <c r="J10" s="5">
        <v>2635.0</v>
      </c>
      <c r="K10" s="15">
        <v>12272.0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2.75" customHeight="1">
      <c r="A11" s="14">
        <v>44136.0</v>
      </c>
      <c r="B11" s="4"/>
      <c r="C11" s="4" t="s">
        <v>15</v>
      </c>
      <c r="D11" s="4" t="s">
        <v>15</v>
      </c>
      <c r="E11" s="4" t="s">
        <v>15</v>
      </c>
      <c r="F11" s="4" t="s">
        <v>15</v>
      </c>
      <c r="G11" s="4" t="s">
        <v>15</v>
      </c>
      <c r="H11" s="4" t="s">
        <v>15</v>
      </c>
      <c r="I11" s="15" t="s">
        <v>15</v>
      </c>
      <c r="J11" s="5" t="s">
        <v>15</v>
      </c>
      <c r="K11" s="5" t="s">
        <v>15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75" customHeight="1">
      <c r="A12" s="16" t="s">
        <v>11</v>
      </c>
      <c r="B12" s="4">
        <f t="shared" ref="B12:B14" si="10">SUM(C12:K12)</f>
        <v>17603425</v>
      </c>
      <c r="C12" s="4">
        <v>5960.0</v>
      </c>
      <c r="D12" s="4">
        <v>4072466.0</v>
      </c>
      <c r="E12" s="4">
        <v>3399083.0</v>
      </c>
      <c r="F12" s="4">
        <v>7056938.0</v>
      </c>
      <c r="G12" s="4">
        <v>55252.0</v>
      </c>
      <c r="H12" s="4">
        <v>650908.0</v>
      </c>
      <c r="I12" s="15">
        <v>437089.0</v>
      </c>
      <c r="J12" s="5">
        <v>31730.0</v>
      </c>
      <c r="K12" s="5">
        <v>1893999.0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75" customHeight="1">
      <c r="A13" s="16" t="s">
        <v>12</v>
      </c>
      <c r="B13" s="4">
        <f t="shared" si="10"/>
        <v>318683106.5</v>
      </c>
      <c r="C13" s="4">
        <v>21139.01</v>
      </c>
      <c r="D13" s="4">
        <v>191476.45</v>
      </c>
      <c r="E13" s="4">
        <v>2.083465557E7</v>
      </c>
      <c r="F13" s="4">
        <v>2.8110299428E8</v>
      </c>
      <c r="G13" s="4">
        <v>360334.75</v>
      </c>
      <c r="H13" s="4">
        <v>7080735.89</v>
      </c>
      <c r="I13" s="15">
        <v>336550.66</v>
      </c>
      <c r="J13" s="15">
        <v>1539.76</v>
      </c>
      <c r="K13" s="15">
        <v>8753680.08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75" customHeight="1">
      <c r="A14" s="16" t="s">
        <v>13</v>
      </c>
      <c r="B14" s="4">
        <f t="shared" si="10"/>
        <v>209346</v>
      </c>
      <c r="C14" s="15">
        <v>393.0</v>
      </c>
      <c r="D14" s="15">
        <v>20236.0</v>
      </c>
      <c r="E14" s="15">
        <v>32216.0</v>
      </c>
      <c r="F14" s="15">
        <v>122947.0</v>
      </c>
      <c r="G14" s="15">
        <v>1599.0</v>
      </c>
      <c r="H14" s="15">
        <v>7423.0</v>
      </c>
      <c r="I14" s="15">
        <v>11750.0</v>
      </c>
      <c r="J14" s="5">
        <v>1396.0</v>
      </c>
      <c r="K14" s="15">
        <v>11386.0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75" customHeight="1">
      <c r="A15" s="14">
        <v>44105.0</v>
      </c>
      <c r="B15" s="4"/>
      <c r="C15" s="4" t="s">
        <v>15</v>
      </c>
      <c r="D15" s="4" t="s">
        <v>15</v>
      </c>
      <c r="E15" s="4" t="s">
        <v>15</v>
      </c>
      <c r="F15" s="4" t="s">
        <v>15</v>
      </c>
      <c r="G15" s="4" t="s">
        <v>15</v>
      </c>
      <c r="H15" s="4" t="s">
        <v>15</v>
      </c>
      <c r="I15" s="15" t="s">
        <v>15</v>
      </c>
      <c r="J15" s="5" t="s">
        <v>15</v>
      </c>
      <c r="K15" s="5" t="s">
        <v>15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2.75" customHeight="1">
      <c r="A16" s="16" t="s">
        <v>11</v>
      </c>
      <c r="B16" s="4">
        <f t="shared" ref="B16:B18" si="11">SUM(C16:K16)</f>
        <v>21367195</v>
      </c>
      <c r="C16" s="4">
        <v>2320.0</v>
      </c>
      <c r="D16" s="4">
        <v>5322607.0</v>
      </c>
      <c r="E16" s="4">
        <v>3310232.0</v>
      </c>
      <c r="F16" s="4">
        <v>7604672.0</v>
      </c>
      <c r="G16" s="4">
        <v>2065132.0</v>
      </c>
      <c r="H16" s="4">
        <v>857696.0</v>
      </c>
      <c r="I16" s="15">
        <v>403549.0</v>
      </c>
      <c r="J16" s="5">
        <v>98190.0</v>
      </c>
      <c r="K16" s="5">
        <v>1702797.0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2.75" customHeight="1">
      <c r="A17" s="16" t="s">
        <v>12</v>
      </c>
      <c r="B17" s="4">
        <f t="shared" si="11"/>
        <v>1274106392</v>
      </c>
      <c r="C17" s="4">
        <v>2072.99</v>
      </c>
      <c r="D17" s="4">
        <v>269184.55</v>
      </c>
      <c r="E17" s="4">
        <v>1.405236988E7</v>
      </c>
      <c r="F17" s="4">
        <v>1.24408585235E9</v>
      </c>
      <c r="G17" s="4">
        <v>9097071.93</v>
      </c>
      <c r="H17" s="4">
        <v>2386914.61</v>
      </c>
      <c r="I17" s="15">
        <v>114938.6</v>
      </c>
      <c r="J17" s="15">
        <v>5232.27</v>
      </c>
      <c r="K17" s="15">
        <v>4092754.77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2.75" customHeight="1">
      <c r="A18" s="16" t="s">
        <v>13</v>
      </c>
      <c r="B18" s="15">
        <f t="shared" si="11"/>
        <v>259744</v>
      </c>
      <c r="C18" s="15">
        <v>377.0</v>
      </c>
      <c r="D18" s="15">
        <v>39489.0</v>
      </c>
      <c r="E18" s="15">
        <v>26351.0</v>
      </c>
      <c r="F18" s="15">
        <v>126025.0</v>
      </c>
      <c r="G18" s="15">
        <v>32480.0</v>
      </c>
      <c r="H18" s="15">
        <v>9948.0</v>
      </c>
      <c r="I18" s="15">
        <v>11384.0</v>
      </c>
      <c r="J18" s="5">
        <v>2768.0</v>
      </c>
      <c r="K18" s="15">
        <v>10922.0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2.75" customHeight="1">
      <c r="A19" s="14">
        <v>44075.0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2.75" customHeight="1">
      <c r="A20" s="27" t="s">
        <v>11</v>
      </c>
      <c r="B20" s="4">
        <f t="shared" ref="B20:B22" si="12">SUM(C20:K20)</f>
        <v>23932886</v>
      </c>
      <c r="C20" s="4">
        <v>7743.0</v>
      </c>
      <c r="D20" s="4">
        <v>3385201.0</v>
      </c>
      <c r="E20" s="4">
        <v>3755981.0</v>
      </c>
      <c r="F20" s="4">
        <v>6441158.0</v>
      </c>
      <c r="G20" s="4">
        <v>1999055.0</v>
      </c>
      <c r="H20" s="4">
        <v>629634.0</v>
      </c>
      <c r="I20" s="15">
        <v>534427.0</v>
      </c>
      <c r="J20" s="5">
        <v>77423.0</v>
      </c>
      <c r="K20" s="5">
        <v>7102264.0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2.75" customHeight="1">
      <c r="A21" s="27" t="s">
        <v>12</v>
      </c>
      <c r="B21" s="4">
        <f t="shared" si="12"/>
        <v>1136454830</v>
      </c>
      <c r="C21" s="4">
        <v>3375.96</v>
      </c>
      <c r="D21" s="4">
        <v>179850.88</v>
      </c>
      <c r="E21" s="4">
        <v>1.705052285E7</v>
      </c>
      <c r="F21" s="4">
        <v>1.10030455008E9</v>
      </c>
      <c r="G21" s="4">
        <v>8533181.78</v>
      </c>
      <c r="H21" s="4">
        <v>3776349.995008</v>
      </c>
      <c r="I21" s="15">
        <v>924058.15</v>
      </c>
      <c r="J21" s="15">
        <v>14204.37</v>
      </c>
      <c r="K21" s="15">
        <v>5668736.35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2.75" customHeight="1">
      <c r="A22" s="16" t="s">
        <v>13</v>
      </c>
      <c r="B22" s="15">
        <f t="shared" si="12"/>
        <v>259449</v>
      </c>
      <c r="C22" s="15">
        <v>304.0</v>
      </c>
      <c r="D22" s="15">
        <v>31851.0</v>
      </c>
      <c r="E22" s="15">
        <v>33585.0</v>
      </c>
      <c r="F22" s="15">
        <v>126117.0</v>
      </c>
      <c r="G22" s="15">
        <v>31576.0</v>
      </c>
      <c r="H22" s="15">
        <v>10800.0</v>
      </c>
      <c r="I22" s="15">
        <v>10918.0</v>
      </c>
      <c r="J22" s="5">
        <v>2544.0</v>
      </c>
      <c r="K22" s="15">
        <v>11754.0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2.75" customHeight="1">
      <c r="A23" s="14">
        <v>44044.0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2.75" customHeight="1">
      <c r="A24" s="27" t="s">
        <v>11</v>
      </c>
      <c r="B24" s="4">
        <f t="shared" ref="B24:B26" si="13">SUM(C24:K24)</f>
        <v>24315766</v>
      </c>
      <c r="C24" s="4">
        <v>3504.0</v>
      </c>
      <c r="D24" s="4">
        <v>5238216.0</v>
      </c>
      <c r="E24" s="4">
        <v>3421704.0</v>
      </c>
      <c r="F24" s="4">
        <v>7327896.0</v>
      </c>
      <c r="G24" s="4">
        <v>2059889.0</v>
      </c>
      <c r="H24" s="4">
        <v>328316.0</v>
      </c>
      <c r="I24" s="15">
        <v>4815262.0</v>
      </c>
      <c r="J24" s="5">
        <v>58632.0</v>
      </c>
      <c r="K24" s="5">
        <v>1062347.0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2.75" customHeight="1">
      <c r="A25" s="27" t="s">
        <v>12</v>
      </c>
      <c r="B25" s="4">
        <f t="shared" si="13"/>
        <v>807989115.1</v>
      </c>
      <c r="C25" s="4">
        <v>2127.44</v>
      </c>
      <c r="D25" s="4">
        <v>207189.86</v>
      </c>
      <c r="E25" s="4">
        <v>9885805.63</v>
      </c>
      <c r="F25" s="4">
        <v>7.6065925776E8</v>
      </c>
      <c r="G25" s="4">
        <v>7123353.22</v>
      </c>
      <c r="H25" s="4">
        <v>5055176.50739199</v>
      </c>
      <c r="I25" s="15">
        <v>2.084465987E7</v>
      </c>
      <c r="J25" s="15">
        <v>4147.45</v>
      </c>
      <c r="K25" s="15">
        <v>4207397.36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2.75" customHeight="1">
      <c r="A26" s="16" t="s">
        <v>13</v>
      </c>
      <c r="B26" s="15">
        <f t="shared" si="13"/>
        <v>263908</v>
      </c>
      <c r="C26" s="15">
        <v>494.0</v>
      </c>
      <c r="D26" s="15">
        <v>29277.0</v>
      </c>
      <c r="E26" s="15">
        <v>33895.0</v>
      </c>
      <c r="F26" s="15">
        <v>125372.0</v>
      </c>
      <c r="G26" s="15">
        <v>31821.0</v>
      </c>
      <c r="H26" s="15">
        <v>16638.0</v>
      </c>
      <c r="I26" s="15">
        <v>9887.0</v>
      </c>
      <c r="J26" s="5">
        <v>2606.0</v>
      </c>
      <c r="K26" s="15">
        <v>13918.0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2.75" customHeight="1">
      <c r="A27" s="14">
        <v>44013.0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2.75" customHeight="1">
      <c r="A28" s="27" t="s">
        <v>11</v>
      </c>
      <c r="B28" s="4">
        <f t="shared" ref="B28:B30" si="14">SUM(C28:K28)</f>
        <v>27338375</v>
      </c>
      <c r="C28" s="4">
        <v>9016.0</v>
      </c>
      <c r="D28" s="4">
        <v>4427944.0</v>
      </c>
      <c r="E28" s="4">
        <v>4436121.0</v>
      </c>
      <c r="F28" s="4">
        <v>5876184.0</v>
      </c>
      <c r="G28" s="4">
        <v>2153179.0</v>
      </c>
      <c r="H28" s="4">
        <v>512456.0</v>
      </c>
      <c r="I28" s="15">
        <v>4777546.0</v>
      </c>
      <c r="J28" s="5">
        <v>58706.0</v>
      </c>
      <c r="K28" s="5">
        <v>5087223.0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2.75" customHeight="1">
      <c r="A29" s="27" t="s">
        <v>12</v>
      </c>
      <c r="B29" s="4">
        <f t="shared" si="14"/>
        <v>506791642.1</v>
      </c>
      <c r="C29" s="4">
        <v>21367.28</v>
      </c>
      <c r="D29" s="4">
        <v>128203.49</v>
      </c>
      <c r="E29" s="4">
        <v>6814062.98</v>
      </c>
      <c r="F29" s="4">
        <v>1.3793192156E8</v>
      </c>
      <c r="G29" s="4">
        <v>9121145.95</v>
      </c>
      <c r="H29" s="4">
        <v>1784558.911488</v>
      </c>
      <c r="I29" s="15">
        <v>2.134048532E7</v>
      </c>
      <c r="J29" s="15">
        <v>5224.29</v>
      </c>
      <c r="K29" s="15">
        <v>3.2964467229E8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2.75" customHeight="1">
      <c r="A30" s="16" t="s">
        <v>13</v>
      </c>
      <c r="B30" s="15">
        <f t="shared" si="14"/>
        <v>252756</v>
      </c>
      <c r="C30" s="15">
        <v>231.0</v>
      </c>
      <c r="D30" s="15">
        <v>24656.0</v>
      </c>
      <c r="E30" s="15">
        <v>23909.0</v>
      </c>
      <c r="F30" s="15">
        <v>125392.0</v>
      </c>
      <c r="G30" s="15">
        <v>30030.0</v>
      </c>
      <c r="H30" s="15">
        <v>18833.0</v>
      </c>
      <c r="I30" s="15">
        <v>14428.0</v>
      </c>
      <c r="J30" s="5">
        <v>2186.0</v>
      </c>
      <c r="K30" s="15">
        <v>13091.0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2.75" customHeight="1">
      <c r="A31" s="14">
        <v>43983.0</v>
      </c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2.75" customHeight="1">
      <c r="A32" s="27" t="s">
        <v>11</v>
      </c>
      <c r="B32" s="4">
        <f t="shared" ref="B32:B34" si="15">SUM(C32:K32)</f>
        <v>27237585</v>
      </c>
      <c r="C32" s="4">
        <v>2497.0</v>
      </c>
      <c r="D32" s="4">
        <v>4831955.0</v>
      </c>
      <c r="E32" s="4">
        <v>5238194.0</v>
      </c>
      <c r="F32" s="4">
        <v>8961138.0</v>
      </c>
      <c r="G32" s="4">
        <v>1986619.0</v>
      </c>
      <c r="H32" s="4">
        <v>0.0</v>
      </c>
      <c r="I32" s="15">
        <v>1443918.0</v>
      </c>
      <c r="J32" s="5">
        <v>64914.0</v>
      </c>
      <c r="K32" s="5">
        <v>4708350.0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2.75" customHeight="1">
      <c r="A33" s="27" t="s">
        <v>12</v>
      </c>
      <c r="B33" s="4">
        <f t="shared" si="15"/>
        <v>299453770.5</v>
      </c>
      <c r="C33" s="4">
        <v>21836.32</v>
      </c>
      <c r="D33" s="4">
        <v>109864.81</v>
      </c>
      <c r="E33" s="4">
        <v>5001337.62</v>
      </c>
      <c r="F33" s="4">
        <v>6.045863949E7</v>
      </c>
      <c r="G33" s="4">
        <v>5127133.88</v>
      </c>
      <c r="H33" s="4">
        <v>0.0</v>
      </c>
      <c r="I33" s="15">
        <v>3231817.06</v>
      </c>
      <c r="J33" s="15">
        <v>3896.81</v>
      </c>
      <c r="K33" s="15">
        <v>2.2549924455E8</v>
      </c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2.75" customHeight="1">
      <c r="A34" s="16" t="s">
        <v>13</v>
      </c>
      <c r="B34" s="15">
        <f t="shared" si="15"/>
        <v>239851</v>
      </c>
      <c r="C34" s="15">
        <v>188.0</v>
      </c>
      <c r="D34" s="15">
        <v>24665.0</v>
      </c>
      <c r="E34" s="15">
        <v>24451.0</v>
      </c>
      <c r="F34" s="15">
        <v>123237.0</v>
      </c>
      <c r="G34" s="15">
        <v>33118.0</v>
      </c>
      <c r="H34" s="15">
        <v>0.0</v>
      </c>
      <c r="I34" s="15">
        <v>11038.0</v>
      </c>
      <c r="J34" s="5">
        <v>2391.0</v>
      </c>
      <c r="K34" s="15">
        <v>20763.0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2.75" customHeight="1">
      <c r="A35" s="14">
        <v>43952.0</v>
      </c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2.75" customHeight="1">
      <c r="A36" s="27" t="s">
        <v>11</v>
      </c>
      <c r="B36" s="4">
        <f t="shared" ref="B36:B38" si="16">SUM(C36:K36)</f>
        <v>34369984</v>
      </c>
      <c r="C36" s="4">
        <v>4402328.0</v>
      </c>
      <c r="D36" s="4">
        <v>7195400.0</v>
      </c>
      <c r="E36" s="4">
        <v>5209849.0</v>
      </c>
      <c r="F36" s="4">
        <v>7682773.0</v>
      </c>
      <c r="G36" s="4">
        <v>2344269.0</v>
      </c>
      <c r="H36" s="4">
        <v>0.0</v>
      </c>
      <c r="I36" s="15">
        <v>1824735.0</v>
      </c>
      <c r="J36" s="5">
        <v>32845.0</v>
      </c>
      <c r="K36" s="5">
        <v>5677785.0</v>
      </c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2.75" customHeight="1">
      <c r="A37" s="27" t="s">
        <v>12</v>
      </c>
      <c r="B37" s="4">
        <f t="shared" si="16"/>
        <v>133090751</v>
      </c>
      <c r="C37" s="4">
        <v>8741510.0</v>
      </c>
      <c r="D37" s="4">
        <v>167051.0</v>
      </c>
      <c r="E37" s="4">
        <v>6154400.0</v>
      </c>
      <c r="F37" s="4">
        <v>6.6740772E7</v>
      </c>
      <c r="G37" s="4">
        <v>7215742.0</v>
      </c>
      <c r="H37" s="4">
        <v>0.0</v>
      </c>
      <c r="I37" s="15">
        <v>410237.0</v>
      </c>
      <c r="J37" s="15">
        <v>3142.0</v>
      </c>
      <c r="K37" s="15">
        <v>4.3657897E7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2.75" customHeight="1">
      <c r="A38" s="16" t="s">
        <v>13</v>
      </c>
      <c r="B38" s="15">
        <f t="shared" si="16"/>
        <v>297439</v>
      </c>
      <c r="C38" s="15">
        <v>13251.0</v>
      </c>
      <c r="D38" s="15">
        <v>31789.0</v>
      </c>
      <c r="E38" s="15">
        <v>26728.0</v>
      </c>
      <c r="F38" s="15">
        <v>122732.0</v>
      </c>
      <c r="G38" s="15">
        <v>31938.0</v>
      </c>
      <c r="H38" s="15">
        <v>0.0</v>
      </c>
      <c r="I38" s="15">
        <v>12386.0</v>
      </c>
      <c r="J38" s="5">
        <v>2769.0</v>
      </c>
      <c r="K38" s="15">
        <v>55846.0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2.75" customHeight="1">
      <c r="A39" s="14">
        <v>43922.0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2.75" customHeight="1">
      <c r="A40" s="27" t="s">
        <v>11</v>
      </c>
      <c r="B40" s="4">
        <f t="shared" ref="B40:B42" si="17">SUM(C40:K40)</f>
        <v>20997615</v>
      </c>
      <c r="C40" s="4">
        <v>4478.0</v>
      </c>
      <c r="D40" s="4">
        <v>2454519.0</v>
      </c>
      <c r="E40" s="4">
        <v>5356248.0</v>
      </c>
      <c r="F40" s="4">
        <v>8976615.0</v>
      </c>
      <c r="G40" s="4">
        <v>714250.0</v>
      </c>
      <c r="H40" s="4">
        <v>0.0</v>
      </c>
      <c r="I40" s="15">
        <v>1176519.0</v>
      </c>
      <c r="J40" s="5">
        <v>51842.0</v>
      </c>
      <c r="K40" s="5">
        <v>2263144.0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2.75" customHeight="1">
      <c r="A41" s="27" t="s">
        <v>12</v>
      </c>
      <c r="B41" s="4">
        <f t="shared" si="17"/>
        <v>99993186.94</v>
      </c>
      <c r="C41" s="4">
        <v>41.94</v>
      </c>
      <c r="D41" s="4">
        <v>150456.0</v>
      </c>
      <c r="E41" s="4">
        <v>1.1211434E7</v>
      </c>
      <c r="F41" s="4">
        <v>7.8165173E7</v>
      </c>
      <c r="G41" s="4">
        <v>4517243.0</v>
      </c>
      <c r="H41" s="4">
        <v>0.0</v>
      </c>
      <c r="I41" s="15">
        <v>517715.0</v>
      </c>
      <c r="J41" s="15">
        <v>6727.0</v>
      </c>
      <c r="K41" s="15">
        <v>5424397.0</v>
      </c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2.75" customHeight="1">
      <c r="A42" s="27" t="s">
        <v>13</v>
      </c>
      <c r="B42" s="4">
        <f t="shared" si="17"/>
        <v>276396</v>
      </c>
      <c r="C42" s="4">
        <v>37.0</v>
      </c>
      <c r="D42" s="4">
        <v>29535.0</v>
      </c>
      <c r="E42" s="4">
        <v>22360.0</v>
      </c>
      <c r="F42" s="4">
        <v>173553.0</v>
      </c>
      <c r="G42" s="4">
        <v>12181.0</v>
      </c>
      <c r="H42" s="4">
        <v>0.0</v>
      </c>
      <c r="I42" s="15">
        <v>11545.0</v>
      </c>
      <c r="J42" s="5">
        <v>2885.0</v>
      </c>
      <c r="K42" s="15">
        <v>24300.0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2.75" customHeight="1">
      <c r="A43" s="14">
        <v>43891.0</v>
      </c>
      <c r="B43" s="4"/>
      <c r="C43" s="4"/>
      <c r="D43" s="4"/>
      <c r="E43" s="4"/>
      <c r="F43" s="4"/>
      <c r="G43" s="4"/>
      <c r="H43" s="4"/>
      <c r="I43" s="4"/>
      <c r="J43" s="4"/>
      <c r="K43" s="30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2.75" customHeight="1">
      <c r="A44" s="31" t="s">
        <v>11</v>
      </c>
      <c r="B44" s="4">
        <f t="shared" ref="B44:B46" si="18">SUM(C44:K44)</f>
        <v>23532087</v>
      </c>
      <c r="C44" s="4">
        <v>2377240.0</v>
      </c>
      <c r="D44" s="4">
        <v>2590005.0</v>
      </c>
      <c r="E44" s="4">
        <v>4617229.0</v>
      </c>
      <c r="F44" s="4">
        <v>9887898.0</v>
      </c>
      <c r="G44" s="4">
        <v>1679004.0</v>
      </c>
      <c r="H44" s="4">
        <v>0.0</v>
      </c>
      <c r="I44" s="15">
        <v>1133727.0</v>
      </c>
      <c r="J44" s="5">
        <v>64582.0</v>
      </c>
      <c r="K44" s="5">
        <v>1182402.0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2.75" customHeight="1">
      <c r="A45" s="32" t="s">
        <v>12</v>
      </c>
      <c r="B45" s="4">
        <f t="shared" si="18"/>
        <v>149323392.7</v>
      </c>
      <c r="C45" s="4">
        <v>280803.76</v>
      </c>
      <c r="D45" s="4">
        <v>119240.24</v>
      </c>
      <c r="E45" s="4">
        <v>1.218160561E7</v>
      </c>
      <c r="F45" s="4">
        <v>1.2993421956E8</v>
      </c>
      <c r="G45" s="4">
        <v>4302632.8</v>
      </c>
      <c r="H45" s="4">
        <v>0.0</v>
      </c>
      <c r="I45" s="15">
        <v>834598.49</v>
      </c>
      <c r="J45" s="15">
        <v>3956.52</v>
      </c>
      <c r="K45" s="15">
        <v>1666335.73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2.75" customHeight="1">
      <c r="A46" s="32" t="s">
        <v>13</v>
      </c>
      <c r="B46" s="4">
        <f t="shared" si="18"/>
        <v>301021</v>
      </c>
      <c r="C46" s="4">
        <v>3241.0</v>
      </c>
      <c r="D46" s="4">
        <v>26779.0</v>
      </c>
      <c r="E46" s="4">
        <v>25267.0</v>
      </c>
      <c r="F46" s="4">
        <v>181328.0</v>
      </c>
      <c r="G46" s="4">
        <v>24770.0</v>
      </c>
      <c r="H46" s="4">
        <v>0.0</v>
      </c>
      <c r="I46" s="15">
        <v>16197.0</v>
      </c>
      <c r="J46" s="5">
        <v>8868.0</v>
      </c>
      <c r="K46" s="15">
        <v>14571.0</v>
      </c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2.75" customHeight="1">
      <c r="A47" s="14">
        <v>43862.0</v>
      </c>
      <c r="B47" s="4"/>
      <c r="C47" s="4"/>
      <c r="D47" s="4"/>
      <c r="E47" s="4"/>
      <c r="F47" s="4"/>
      <c r="G47" s="4"/>
      <c r="H47" s="4"/>
      <c r="I47" s="4"/>
      <c r="J47" s="4"/>
      <c r="K47" s="30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32" t="s">
        <v>11</v>
      </c>
      <c r="B48" s="4">
        <f t="shared" ref="B48:B50" si="19">SUM(C48:K48)</f>
        <v>20205499</v>
      </c>
      <c r="C48" s="4">
        <v>838999.0</v>
      </c>
      <c r="D48" s="4">
        <v>2470807.0</v>
      </c>
      <c r="E48" s="4">
        <v>4773302.0</v>
      </c>
      <c r="F48" s="4">
        <v>8727772.0</v>
      </c>
      <c r="G48" s="4">
        <v>1794866.0</v>
      </c>
      <c r="H48" s="4">
        <v>0.0</v>
      </c>
      <c r="I48" s="15">
        <v>860808.0</v>
      </c>
      <c r="J48" s="5">
        <v>35669.0</v>
      </c>
      <c r="K48" s="5">
        <v>703276.0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32" t="s">
        <v>12</v>
      </c>
      <c r="B49" s="4">
        <f t="shared" si="19"/>
        <v>100268934.3</v>
      </c>
      <c r="C49" s="4">
        <v>1005921.15</v>
      </c>
      <c r="D49" s="4">
        <v>98415.48</v>
      </c>
      <c r="E49" s="4">
        <v>4601498.13</v>
      </c>
      <c r="F49" s="4">
        <v>8.721004085E7</v>
      </c>
      <c r="G49" s="4">
        <v>6069930.25</v>
      </c>
      <c r="H49" s="4">
        <v>0.0</v>
      </c>
      <c r="I49" s="15">
        <v>283585.2</v>
      </c>
      <c r="J49" s="15">
        <v>1997.48</v>
      </c>
      <c r="K49" s="15">
        <v>997545.75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32" t="s">
        <v>13</v>
      </c>
      <c r="B50" s="4">
        <f t="shared" si="19"/>
        <v>300161</v>
      </c>
      <c r="C50" s="4">
        <v>10447.0</v>
      </c>
      <c r="D50" s="4">
        <v>22035.0</v>
      </c>
      <c r="E50" s="4">
        <v>36144.0</v>
      </c>
      <c r="F50" s="4">
        <v>171045.0</v>
      </c>
      <c r="G50" s="4">
        <v>21536.0</v>
      </c>
      <c r="H50" s="4">
        <v>0.0</v>
      </c>
      <c r="I50" s="15">
        <v>17021.0</v>
      </c>
      <c r="J50" s="5">
        <v>6696.0</v>
      </c>
      <c r="K50" s="15">
        <v>15237.0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14">
        <v>43831.0</v>
      </c>
      <c r="B51" s="4"/>
      <c r="C51" s="4"/>
      <c r="D51" s="4"/>
      <c r="E51" s="4"/>
      <c r="F51" s="4"/>
      <c r="G51" s="4"/>
      <c r="H51" s="4"/>
      <c r="I51" s="4"/>
      <c r="J51" s="4"/>
      <c r="K51" s="30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32" t="s">
        <v>11</v>
      </c>
      <c r="B52" s="4">
        <f t="shared" ref="B52:B54" si="20">SUM(C52:K52)</f>
        <v>28947630</v>
      </c>
      <c r="C52" s="4">
        <v>1286069.0</v>
      </c>
      <c r="D52" s="4">
        <v>7233255.0</v>
      </c>
      <c r="E52" s="4">
        <v>4568540.0</v>
      </c>
      <c r="F52" s="4">
        <v>1.1107041E7</v>
      </c>
      <c r="G52" s="4">
        <v>2236144.0</v>
      </c>
      <c r="H52" s="4">
        <v>0.0</v>
      </c>
      <c r="I52" s="4">
        <v>1000135.0</v>
      </c>
      <c r="J52" s="4">
        <v>46897.0</v>
      </c>
      <c r="K52" s="30">
        <v>1469549.0</v>
      </c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32" t="s">
        <v>12</v>
      </c>
      <c r="B53" s="4">
        <f t="shared" si="20"/>
        <v>84956782.32</v>
      </c>
      <c r="C53" s="4">
        <v>5517125.51</v>
      </c>
      <c r="D53" s="4">
        <v>89560.6</v>
      </c>
      <c r="E53" s="4">
        <v>5886058.76</v>
      </c>
      <c r="F53" s="4">
        <v>6.273976061E7</v>
      </c>
      <c r="G53" s="4">
        <v>9493062.19</v>
      </c>
      <c r="H53" s="4">
        <v>0.0</v>
      </c>
      <c r="I53" s="4">
        <v>592710.55</v>
      </c>
      <c r="J53" s="4">
        <v>3638.78</v>
      </c>
      <c r="K53" s="30">
        <v>634865.32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32" t="s">
        <v>13</v>
      </c>
      <c r="B54" s="33">
        <f t="shared" si="20"/>
        <v>315893</v>
      </c>
      <c r="C54" s="33">
        <v>9704.0</v>
      </c>
      <c r="D54" s="33">
        <v>24265.0</v>
      </c>
      <c r="E54" s="33">
        <v>35185.0</v>
      </c>
      <c r="F54" s="33">
        <v>171650.0</v>
      </c>
      <c r="G54" s="33">
        <v>25674.0</v>
      </c>
      <c r="H54" s="33">
        <v>0.0</v>
      </c>
      <c r="I54" s="33">
        <v>20051.0</v>
      </c>
      <c r="J54" s="33">
        <v>8414.0</v>
      </c>
      <c r="K54" s="15">
        <v>20950.0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1" t="s">
        <v>16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1" t="s">
        <v>22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3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3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3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3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3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3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3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3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3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3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3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3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3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3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3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3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3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3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3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3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3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3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3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3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3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3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3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3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3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3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3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3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3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3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3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3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3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3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3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3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3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3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3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3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3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3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3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3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3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3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3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3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3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3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3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3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3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3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3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3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3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3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3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3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3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3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3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3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34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3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3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3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34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3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3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3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3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3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3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3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34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3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3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3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3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3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3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3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3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3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3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3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3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3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3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3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3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3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3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34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3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3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3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34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3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3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3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34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3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3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3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3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3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3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3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3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3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3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3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3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3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3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3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3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3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3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3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3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3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3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3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3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3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3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3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3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3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34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3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34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3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3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3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3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3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3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3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3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3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3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3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3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3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3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3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3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3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34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3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3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3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3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3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3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3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3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3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3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3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3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3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34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3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34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3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34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3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3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3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3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3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34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3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3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3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34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3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34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3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34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3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34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34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34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3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3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3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3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3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3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3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3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3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3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34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34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34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34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34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34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34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34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34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34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34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34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34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34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34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34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34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34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34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34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34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34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34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34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34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34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34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34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34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34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34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34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34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34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34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34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34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34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34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34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34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34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34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34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34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34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34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34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34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34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34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34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34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34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34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34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34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34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34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34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34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34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34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34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34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34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34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34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34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34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34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34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34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34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34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34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34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34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34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34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34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34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34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34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34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34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34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34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34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34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34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34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34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34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34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34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34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34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34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34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34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34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34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34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34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34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34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34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34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34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34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34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34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34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34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34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34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34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34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34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34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34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34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34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34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34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34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34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34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34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34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34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34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34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34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34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34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34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34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34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34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34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34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34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34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34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34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34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34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34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34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34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34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34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34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34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34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34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34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34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34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34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34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34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34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34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34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34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34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34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34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34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34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34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34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34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34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34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34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34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34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34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34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34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34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34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34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34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34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34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34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34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34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34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34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34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34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34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34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34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34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34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34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34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34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34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34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34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34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34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34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34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34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34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34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34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34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34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34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34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34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34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34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34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34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34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34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34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34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34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34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34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34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34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34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34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34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34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34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34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34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34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34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34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34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34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34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34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34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34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34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34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34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34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34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34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34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34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34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34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34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34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34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34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34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34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34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34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34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34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34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34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34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34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34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34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34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34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34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34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34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34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34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34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34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34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34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34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34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34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34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34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34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34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34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34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34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34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34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34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34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34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34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34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34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34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34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34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34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34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34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34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34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34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34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34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34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34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34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34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34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34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34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34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34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34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34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34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34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34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34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34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34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34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34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34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34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34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34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34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34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34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34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34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34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34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34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34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34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34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34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34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34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34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34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34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34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34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34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34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34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34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34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34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34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34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34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34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34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34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34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34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34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34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34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34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34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34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34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34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34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34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34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34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34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34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34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34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34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34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34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34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34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34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34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34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34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34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34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34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34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34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34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34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34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34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34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34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34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34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34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34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34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34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34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34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34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34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34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34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34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34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34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34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34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34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34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34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34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34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34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34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34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34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34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34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34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34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34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34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34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34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34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34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34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34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34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34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34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34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34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34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34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34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34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34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34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34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34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34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34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34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34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34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34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34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34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34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34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34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34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34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34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34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34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34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34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34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34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34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34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34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34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34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34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34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34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34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34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34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34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34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34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34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34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34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34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34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34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34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34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34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34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34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34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34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34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34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34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34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34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34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34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34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34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34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34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34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34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34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34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34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34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34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34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34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34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34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34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34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34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34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34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34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34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34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34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34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34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34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34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34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34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34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34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34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34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34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34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34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34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34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34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34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34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34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34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34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34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34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34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34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34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34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34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34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34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34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34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34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34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34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34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34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34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34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34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34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34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34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34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34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34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34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34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34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34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34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34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34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34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34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34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34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34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34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34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34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34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34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34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34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34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34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34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34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34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34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34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34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34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34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34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34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34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34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34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34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34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34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34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34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34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34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34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34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34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34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34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34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34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34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34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34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34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34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34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34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34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34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34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34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34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34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34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34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34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34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34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34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34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34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34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34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34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34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34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34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34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34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34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34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34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34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34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34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34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34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34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34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34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34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34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34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34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34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34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34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34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34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34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34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34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34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34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34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34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34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34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34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34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34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34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34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34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34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34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34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34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34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34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34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34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34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34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34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34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34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34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34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34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34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34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34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34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34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34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34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34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34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34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34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34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34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34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34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34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34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34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34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34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34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34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34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34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34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34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2.29"/>
    <col customWidth="1" min="3" max="3" width="9.86"/>
    <col customWidth="1" min="4" max="4" width="10.14"/>
    <col customWidth="1" min="5" max="5" width="10.43"/>
    <col customWidth="1" min="6" max="6" width="12.14"/>
    <col customWidth="1" min="7" max="7" width="10.43"/>
    <col customWidth="1" min="8" max="8" width="10.71"/>
    <col customWidth="1" min="9" max="9" width="10.14"/>
    <col customWidth="1" min="10" max="10" width="8.86"/>
    <col customWidth="1" min="11" max="11" width="9.86"/>
    <col customWidth="1" min="12" max="26" width="8.86"/>
  </cols>
  <sheetData>
    <row r="1">
      <c r="A1" s="35" t="s">
        <v>23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</row>
    <row r="2">
      <c r="A2" s="37" t="s">
        <v>11</v>
      </c>
      <c r="B2" s="38">
        <f t="shared" ref="B2:K2" si="1">B32+B36+B40+B44+B48+B52+B8+B12+B16+B20+B24+B28</f>
        <v>374979096</v>
      </c>
      <c r="C2" s="38">
        <f t="shared" si="1"/>
        <v>5101902</v>
      </c>
      <c r="D2" s="38">
        <f t="shared" si="1"/>
        <v>30325573</v>
      </c>
      <c r="E2" s="38">
        <f t="shared" si="1"/>
        <v>63977778</v>
      </c>
      <c r="F2" s="38">
        <f t="shared" si="1"/>
        <v>173310646</v>
      </c>
      <c r="G2" s="38">
        <f t="shared" si="1"/>
        <v>27410177</v>
      </c>
      <c r="H2" s="38">
        <f t="shared" si="1"/>
        <v>3555301</v>
      </c>
      <c r="I2" s="38">
        <f t="shared" si="1"/>
        <v>17942993</v>
      </c>
      <c r="J2" s="38">
        <f t="shared" si="1"/>
        <v>638700</v>
      </c>
      <c r="K2" s="38">
        <f t="shared" si="1"/>
        <v>52716026</v>
      </c>
    </row>
    <row r="3">
      <c r="A3" s="39" t="s">
        <v>12</v>
      </c>
      <c r="B3" s="38">
        <f t="shared" ref="B3:K3" si="2">B33+B37+B41+B45+B49+B53+B9+B13+B17+B21+B25+B29</f>
        <v>1372289637</v>
      </c>
      <c r="C3" s="38">
        <f t="shared" si="2"/>
        <v>6180578.5</v>
      </c>
      <c r="D3" s="38">
        <f t="shared" si="2"/>
        <v>1288758.97</v>
      </c>
      <c r="E3" s="38">
        <f t="shared" si="2"/>
        <v>88199670.93</v>
      </c>
      <c r="F3" s="38">
        <f t="shared" si="2"/>
        <v>1017824259</v>
      </c>
      <c r="G3" s="38">
        <f t="shared" si="2"/>
        <v>125342099.5</v>
      </c>
      <c r="H3" s="38">
        <f t="shared" si="2"/>
        <v>9173889.78</v>
      </c>
      <c r="I3" s="38">
        <f t="shared" si="2"/>
        <v>25186593.89</v>
      </c>
      <c r="J3" s="38">
        <f t="shared" si="2"/>
        <v>75278.69</v>
      </c>
      <c r="K3" s="38">
        <f t="shared" si="2"/>
        <v>99018507.22</v>
      </c>
    </row>
    <row r="4">
      <c r="A4" s="37" t="s">
        <v>13</v>
      </c>
      <c r="B4" s="38">
        <f t="shared" ref="B4:K4" si="3">B34+B38+B42+B46+B50+B54+B10+B14+B18+B22+B26+B30</f>
        <v>2969254</v>
      </c>
      <c r="C4" s="38">
        <f t="shared" si="3"/>
        <v>39923</v>
      </c>
      <c r="D4" s="38">
        <f t="shared" si="3"/>
        <v>309678</v>
      </c>
      <c r="E4" s="38">
        <f t="shared" si="3"/>
        <v>313982</v>
      </c>
      <c r="F4" s="38">
        <f t="shared" si="3"/>
        <v>1596583</v>
      </c>
      <c r="G4" s="38">
        <f t="shared" si="3"/>
        <v>236588</v>
      </c>
      <c r="H4" s="38">
        <f t="shared" si="3"/>
        <v>31893</v>
      </c>
      <c r="I4" s="38">
        <f t="shared" si="3"/>
        <v>163626</v>
      </c>
      <c r="J4" s="38">
        <f t="shared" si="3"/>
        <v>34556</v>
      </c>
      <c r="K4" s="38">
        <f t="shared" si="3"/>
        <v>242425</v>
      </c>
    </row>
    <row r="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</row>
    <row r="6">
      <c r="A6" s="36">
        <v>2019.0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</row>
    <row r="7">
      <c r="A7" s="41" t="s">
        <v>24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>
      <c r="A8" s="42" t="s">
        <v>11</v>
      </c>
      <c r="B8" s="38">
        <f t="shared" ref="B8:B10" si="4">SUM(C8:K8)</f>
        <v>25338481</v>
      </c>
      <c r="C8" s="38">
        <v>4455.0</v>
      </c>
      <c r="D8" s="38">
        <v>2431183.0</v>
      </c>
      <c r="E8" s="38">
        <v>7459637.0</v>
      </c>
      <c r="F8" s="38">
        <v>6783684.0</v>
      </c>
      <c r="G8" s="38">
        <v>1658991.0</v>
      </c>
      <c r="H8" s="38">
        <v>0.0</v>
      </c>
      <c r="I8" s="38">
        <v>1632528.0</v>
      </c>
      <c r="J8" s="38">
        <v>39290.0</v>
      </c>
      <c r="K8" s="38">
        <v>5328713.0</v>
      </c>
    </row>
    <row r="9">
      <c r="A9" s="42" t="s">
        <v>12</v>
      </c>
      <c r="B9" s="38">
        <f t="shared" si="4"/>
        <v>88608260.8</v>
      </c>
      <c r="C9" s="38">
        <v>15209.5</v>
      </c>
      <c r="D9" s="38">
        <v>112381.88</v>
      </c>
      <c r="E9" s="38">
        <v>9466351.3</v>
      </c>
      <c r="F9" s="38">
        <v>5.019447787E7</v>
      </c>
      <c r="G9" s="38">
        <v>6156054.54</v>
      </c>
      <c r="H9" s="38">
        <v>0.0</v>
      </c>
      <c r="I9" s="38">
        <v>265119.59</v>
      </c>
      <c r="J9" s="38">
        <v>3255.94</v>
      </c>
      <c r="K9" s="38">
        <v>2.239541018E7</v>
      </c>
    </row>
    <row r="10">
      <c r="A10" s="42" t="s">
        <v>13</v>
      </c>
      <c r="B10" s="38">
        <f t="shared" si="4"/>
        <v>241647</v>
      </c>
      <c r="C10" s="38">
        <v>155.0</v>
      </c>
      <c r="D10" s="38">
        <v>22080.0</v>
      </c>
      <c r="E10" s="38">
        <v>27845.0</v>
      </c>
      <c r="F10" s="38">
        <v>94114.0</v>
      </c>
      <c r="G10" s="38">
        <v>23971.0</v>
      </c>
      <c r="H10" s="38">
        <v>0.0</v>
      </c>
      <c r="I10" s="38">
        <v>42029.0</v>
      </c>
      <c r="J10" s="38">
        <v>8791.0</v>
      </c>
      <c r="K10" s="38">
        <v>22662.0</v>
      </c>
    </row>
    <row r="11">
      <c r="A11" s="41" t="s">
        <v>25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>
      <c r="A12" s="42" t="s">
        <v>11</v>
      </c>
      <c r="B12" s="38">
        <f t="shared" ref="B12:B14" si="5">SUM(C12:K12)</f>
        <v>42857395</v>
      </c>
      <c r="C12" s="38">
        <v>841646.0</v>
      </c>
      <c r="D12" s="44">
        <v>2585587.0</v>
      </c>
      <c r="E12" s="38">
        <v>4446403.0</v>
      </c>
      <c r="F12" s="38">
        <v>2.9374383E7</v>
      </c>
      <c r="G12" s="38">
        <v>2021907.0</v>
      </c>
      <c r="H12" s="38">
        <v>0.0</v>
      </c>
      <c r="I12" s="38">
        <v>2424693.0</v>
      </c>
      <c r="J12" s="38">
        <v>31142.0</v>
      </c>
      <c r="K12" s="38">
        <v>1131634.0</v>
      </c>
    </row>
    <row r="13">
      <c r="A13" s="42" t="s">
        <v>12</v>
      </c>
      <c r="B13" s="38">
        <f t="shared" si="5"/>
        <v>127911288.1</v>
      </c>
      <c r="C13" s="38">
        <v>2382066.17</v>
      </c>
      <c r="D13" s="38">
        <v>105142.59</v>
      </c>
      <c r="E13" s="38">
        <v>1.357540516E7</v>
      </c>
      <c r="F13" s="38">
        <v>9.569670005E7</v>
      </c>
      <c r="G13" s="38">
        <v>1.154704262E7</v>
      </c>
      <c r="H13" s="38">
        <v>0.0</v>
      </c>
      <c r="I13" s="38">
        <v>3370548.57</v>
      </c>
      <c r="J13" s="38">
        <v>2886.86</v>
      </c>
      <c r="K13" s="38">
        <v>1231496.11</v>
      </c>
    </row>
    <row r="14">
      <c r="A14" s="42" t="s">
        <v>13</v>
      </c>
      <c r="B14" s="38">
        <f t="shared" si="5"/>
        <v>312883</v>
      </c>
      <c r="C14" s="38">
        <v>9025.0</v>
      </c>
      <c r="D14" s="38">
        <v>24964.0</v>
      </c>
      <c r="E14" s="38">
        <v>32634.0</v>
      </c>
      <c r="F14" s="38">
        <v>176834.0</v>
      </c>
      <c r="G14" s="38">
        <v>24417.0</v>
      </c>
      <c r="H14" s="38">
        <v>0.0</v>
      </c>
      <c r="I14" s="38">
        <v>17625.0</v>
      </c>
      <c r="J14" s="38">
        <v>5444.0</v>
      </c>
      <c r="K14" s="38">
        <v>21940.0</v>
      </c>
    </row>
    <row r="15">
      <c r="A15" s="41" t="s">
        <v>26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>
      <c r="A16" s="42" t="s">
        <v>11</v>
      </c>
      <c r="B16" s="38">
        <f t="shared" ref="B16:B18" si="6">SUM(C16:K16)</f>
        <v>28407303</v>
      </c>
      <c r="C16" s="37">
        <v>588747.0</v>
      </c>
      <c r="D16" s="37">
        <v>3680430.0</v>
      </c>
      <c r="E16" s="37">
        <v>5761165.0</v>
      </c>
      <c r="F16" s="37">
        <v>7623004.0</v>
      </c>
      <c r="G16" s="37">
        <v>1996389.0</v>
      </c>
      <c r="H16" s="37">
        <v>0.0</v>
      </c>
      <c r="I16" s="37">
        <v>968384.0</v>
      </c>
      <c r="J16" s="37">
        <v>107972.0</v>
      </c>
      <c r="K16" s="37">
        <v>7681212.0</v>
      </c>
    </row>
    <row r="17">
      <c r="A17" s="42" t="s">
        <v>12</v>
      </c>
      <c r="B17" s="38">
        <f t="shared" si="6"/>
        <v>143113937</v>
      </c>
      <c r="C17" s="37">
        <v>311083.0</v>
      </c>
      <c r="D17" s="37">
        <v>159734.0</v>
      </c>
      <c r="E17" s="37">
        <v>6282757.0</v>
      </c>
      <c r="F17" s="37">
        <v>1.17954967E8</v>
      </c>
      <c r="G17" s="37">
        <v>8080005.0</v>
      </c>
      <c r="H17" s="37">
        <v>0.0</v>
      </c>
      <c r="I17" s="37">
        <v>335093.0</v>
      </c>
      <c r="J17" s="37">
        <v>3067.0</v>
      </c>
      <c r="K17" s="37">
        <v>9987231.0</v>
      </c>
    </row>
    <row r="18">
      <c r="A18" s="42" t="s">
        <v>13</v>
      </c>
      <c r="B18" s="38">
        <f t="shared" si="6"/>
        <v>279651</v>
      </c>
      <c r="C18" s="37">
        <v>3648.0</v>
      </c>
      <c r="D18" s="37">
        <v>25358.0</v>
      </c>
      <c r="E18" s="37">
        <v>41866.0</v>
      </c>
      <c r="F18" s="37">
        <v>149514.0</v>
      </c>
      <c r="G18" s="37">
        <v>23134.0</v>
      </c>
      <c r="H18" s="37">
        <v>0.0</v>
      </c>
      <c r="I18" s="37">
        <v>10129.0</v>
      </c>
      <c r="J18" s="37">
        <v>2321.0</v>
      </c>
      <c r="K18" s="37">
        <v>23681.0</v>
      </c>
    </row>
    <row r="19">
      <c r="A19" s="45" t="s">
        <v>27</v>
      </c>
      <c r="B19" s="38"/>
      <c r="C19" s="38"/>
      <c r="D19" s="38"/>
      <c r="E19" s="38"/>
      <c r="F19" s="42"/>
      <c r="G19" s="38"/>
      <c r="H19" s="38"/>
      <c r="I19" s="38"/>
      <c r="J19" s="38"/>
      <c r="K19" s="38"/>
    </row>
    <row r="20">
      <c r="A20" s="37" t="s">
        <v>11</v>
      </c>
      <c r="B20" s="38">
        <f t="shared" ref="B20:B22" si="7">SUM(C20:K20)</f>
        <v>29283670</v>
      </c>
      <c r="C20" s="37">
        <v>4.0</v>
      </c>
      <c r="D20" s="37">
        <v>3187922.0</v>
      </c>
      <c r="E20" s="37">
        <v>7024448.0</v>
      </c>
      <c r="F20" s="37">
        <v>8875188.0</v>
      </c>
      <c r="G20" s="37">
        <v>1933388.0</v>
      </c>
      <c r="H20" s="37">
        <v>0.0</v>
      </c>
      <c r="I20" s="37">
        <v>892425.0</v>
      </c>
      <c r="J20" s="37">
        <v>31184.0</v>
      </c>
      <c r="K20" s="37">
        <v>7339111.0</v>
      </c>
    </row>
    <row r="21" ht="15.75" customHeight="1">
      <c r="A21" s="37" t="s">
        <v>12</v>
      </c>
      <c r="B21" s="38">
        <f t="shared" si="7"/>
        <v>132920990</v>
      </c>
      <c r="C21" s="37">
        <v>0.02</v>
      </c>
      <c r="D21" s="37">
        <v>148839.0</v>
      </c>
      <c r="E21" s="37">
        <v>1.3944325E7</v>
      </c>
      <c r="F21" s="37">
        <v>9.8596996E7</v>
      </c>
      <c r="G21" s="37">
        <v>1.169244E7</v>
      </c>
      <c r="H21" s="37">
        <v>0.0</v>
      </c>
      <c r="I21" s="37">
        <v>78721.0</v>
      </c>
      <c r="J21" s="37">
        <v>1703.0</v>
      </c>
      <c r="K21" s="37">
        <v>8457966.0</v>
      </c>
    </row>
    <row r="22" ht="15.75" customHeight="1">
      <c r="A22" s="37" t="s">
        <v>13</v>
      </c>
      <c r="B22" s="38">
        <f t="shared" si="7"/>
        <v>272172</v>
      </c>
      <c r="C22" s="37">
        <v>31.0</v>
      </c>
      <c r="D22" s="37">
        <v>28134.0</v>
      </c>
      <c r="E22" s="37">
        <v>35864.0</v>
      </c>
      <c r="F22" s="37">
        <v>147467.0</v>
      </c>
      <c r="G22" s="37">
        <v>26674.0</v>
      </c>
      <c r="H22" s="37">
        <v>0.0</v>
      </c>
      <c r="I22" s="37">
        <v>9812.0</v>
      </c>
      <c r="J22" s="37">
        <v>2061.0</v>
      </c>
      <c r="K22" s="37">
        <v>22129.0</v>
      </c>
    </row>
    <row r="23" ht="15.75" customHeight="1">
      <c r="A23" s="45" t="s">
        <v>28</v>
      </c>
      <c r="B23" s="38"/>
      <c r="C23" s="38"/>
      <c r="D23" s="38"/>
      <c r="E23" s="38"/>
      <c r="F23" s="42"/>
      <c r="G23" s="38"/>
      <c r="H23" s="38"/>
      <c r="I23" s="38"/>
      <c r="J23" s="38"/>
      <c r="K23" s="38"/>
    </row>
    <row r="24" ht="15.75" customHeight="1">
      <c r="A24" s="37" t="s">
        <v>11</v>
      </c>
      <c r="B24" s="38">
        <f t="shared" ref="B24:B26" si="8">SUM(C24:K24)</f>
        <v>15978994</v>
      </c>
      <c r="C24" s="37">
        <v>588747.0</v>
      </c>
      <c r="D24" s="37">
        <v>0.0</v>
      </c>
      <c r="E24" s="37">
        <v>0.0</v>
      </c>
      <c r="F24" s="37">
        <v>7601063.0</v>
      </c>
      <c r="G24" s="37">
        <v>0.0</v>
      </c>
      <c r="H24" s="37">
        <v>0.0</v>
      </c>
      <c r="I24" s="37">
        <v>0.0</v>
      </c>
      <c r="J24" s="37">
        <v>107972.0</v>
      </c>
      <c r="K24" s="37">
        <v>7681212.0</v>
      </c>
    </row>
    <row r="25" ht="15.75" customHeight="1">
      <c r="A25" s="37" t="s">
        <v>12</v>
      </c>
      <c r="B25" s="38">
        <f t="shared" si="8"/>
        <v>128149737</v>
      </c>
      <c r="C25" s="37">
        <v>311083.0</v>
      </c>
      <c r="D25" s="37">
        <v>0.0</v>
      </c>
      <c r="E25" s="37">
        <v>0.0</v>
      </c>
      <c r="F25" s="37">
        <v>1.17848357E8</v>
      </c>
      <c r="G25" s="37">
        <v>0.0</v>
      </c>
      <c r="H25" s="37">
        <v>0.0</v>
      </c>
      <c r="I25" s="37">
        <v>0.0</v>
      </c>
      <c r="J25" s="37">
        <v>3067.0</v>
      </c>
      <c r="K25" s="37">
        <v>9987230.0</v>
      </c>
    </row>
    <row r="26" ht="15.75" customHeight="1">
      <c r="A26" s="37" t="s">
        <v>13</v>
      </c>
      <c r="B26" s="38">
        <f t="shared" si="8"/>
        <v>178482</v>
      </c>
      <c r="C26" s="37">
        <v>3648.0</v>
      </c>
      <c r="D26" s="37">
        <v>0.0</v>
      </c>
      <c r="E26" s="37">
        <v>0.0</v>
      </c>
      <c r="F26" s="37">
        <v>148827.0</v>
      </c>
      <c r="G26" s="37">
        <v>0.0</v>
      </c>
      <c r="H26" s="37">
        <v>0.0</v>
      </c>
      <c r="I26" s="37">
        <v>0.0</v>
      </c>
      <c r="J26" s="37">
        <v>2321.0</v>
      </c>
      <c r="K26" s="37">
        <v>23686.0</v>
      </c>
    </row>
    <row r="27" ht="15.75" customHeight="1">
      <c r="A27" s="45" t="s">
        <v>29</v>
      </c>
      <c r="B27" s="38"/>
      <c r="C27" s="38"/>
      <c r="D27" s="38"/>
      <c r="E27" s="38"/>
      <c r="F27" s="42"/>
      <c r="G27" s="38"/>
      <c r="H27" s="38"/>
      <c r="I27" s="38"/>
      <c r="J27" s="38"/>
      <c r="K27" s="38"/>
    </row>
    <row r="28" ht="15.75" customHeight="1">
      <c r="A28" s="37" t="s">
        <v>11</v>
      </c>
      <c r="B28" s="38">
        <f t="shared" ref="B28:B30" si="9">SUM(C28:K28)</f>
        <v>23480840</v>
      </c>
      <c r="C28" s="37">
        <v>60158.0</v>
      </c>
      <c r="D28" s="37">
        <v>2694121.0</v>
      </c>
      <c r="E28" s="37">
        <v>5491386.0</v>
      </c>
      <c r="F28" s="37">
        <v>9031590.0</v>
      </c>
      <c r="G28" s="37">
        <v>2680643.0</v>
      </c>
      <c r="H28" s="37">
        <v>14898.0</v>
      </c>
      <c r="I28" s="37">
        <v>1775574.0</v>
      </c>
      <c r="J28" s="37">
        <v>60749.0</v>
      </c>
      <c r="K28" s="37">
        <v>1671721.0</v>
      </c>
    </row>
    <row r="29" ht="15.75" customHeight="1">
      <c r="A29" s="37" t="s">
        <v>12</v>
      </c>
      <c r="B29" s="38">
        <f t="shared" si="9"/>
        <v>119607481.7</v>
      </c>
      <c r="C29" s="37">
        <v>123841.0</v>
      </c>
      <c r="D29" s="37">
        <v>110055.0</v>
      </c>
      <c r="E29" s="37">
        <v>4533572.0</v>
      </c>
      <c r="F29" s="37">
        <v>8.8357708E7</v>
      </c>
      <c r="G29" s="37">
        <v>2.1781498E7</v>
      </c>
      <c r="H29" s="37">
        <v>48025.0</v>
      </c>
      <c r="I29" s="37">
        <v>910108.0</v>
      </c>
      <c r="J29" s="37">
        <v>3183.69</v>
      </c>
      <c r="K29" s="37">
        <v>3739491.0</v>
      </c>
    </row>
    <row r="30" ht="15.75" customHeight="1">
      <c r="A30" s="37" t="s">
        <v>13</v>
      </c>
      <c r="B30" s="38">
        <f t="shared" si="9"/>
        <v>251705</v>
      </c>
      <c r="C30" s="37">
        <v>4195.0</v>
      </c>
      <c r="D30" s="37">
        <v>25409.0</v>
      </c>
      <c r="E30" s="37">
        <v>34248.0</v>
      </c>
      <c r="F30" s="37">
        <v>127128.0</v>
      </c>
      <c r="G30" s="37">
        <v>22470.0</v>
      </c>
      <c r="H30" s="37">
        <v>418.0</v>
      </c>
      <c r="I30" s="37">
        <v>11250.0</v>
      </c>
      <c r="J30" s="37">
        <v>2506.0</v>
      </c>
      <c r="K30" s="37">
        <v>24081.0</v>
      </c>
    </row>
    <row r="31" ht="15.75" customHeight="1">
      <c r="A31" s="41" t="s">
        <v>30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ht="15.75" customHeight="1">
      <c r="A32" s="42" t="s">
        <v>11</v>
      </c>
      <c r="B32" s="38">
        <f t="shared" ref="B32:B34" si="10">SUM(C32:K32)</f>
        <v>24938709</v>
      </c>
      <c r="C32" s="38">
        <v>814309.0</v>
      </c>
      <c r="D32" s="38">
        <v>1928606.0</v>
      </c>
      <c r="E32" s="38">
        <v>4969658.0</v>
      </c>
      <c r="F32" s="38">
        <v>1.0655896E7</v>
      </c>
      <c r="G32" s="38">
        <v>2585206.0</v>
      </c>
      <c r="H32" s="38">
        <v>600563.0</v>
      </c>
      <c r="I32" s="38">
        <v>1951501.0</v>
      </c>
      <c r="J32" s="38">
        <v>26552.0</v>
      </c>
      <c r="K32" s="38">
        <v>1406418.0</v>
      </c>
    </row>
    <row r="33" ht="15.75" customHeight="1">
      <c r="A33" s="42" t="s">
        <v>12</v>
      </c>
      <c r="B33" s="38">
        <f t="shared" si="10"/>
        <v>147799201</v>
      </c>
      <c r="C33" s="38">
        <v>856871.0</v>
      </c>
      <c r="D33" s="38">
        <v>68265.0</v>
      </c>
      <c r="E33" s="38">
        <v>4264766.0</v>
      </c>
      <c r="F33" s="38">
        <v>9.9493086E7</v>
      </c>
      <c r="G33" s="38">
        <v>1.2957254E7</v>
      </c>
      <c r="H33" s="38">
        <v>1285612.0</v>
      </c>
      <c r="I33" s="38">
        <v>1.0059522E7</v>
      </c>
      <c r="J33" s="38">
        <v>3845.0</v>
      </c>
      <c r="K33" s="38">
        <v>1.880998E7</v>
      </c>
    </row>
    <row r="34" ht="15.75" customHeight="1">
      <c r="A34" s="42" t="s">
        <v>13</v>
      </c>
      <c r="B34" s="38">
        <f t="shared" si="10"/>
        <v>249892</v>
      </c>
      <c r="C34" s="38">
        <v>3979.0</v>
      </c>
      <c r="D34" s="38">
        <v>19745.0</v>
      </c>
      <c r="E34" s="38">
        <v>24223.0</v>
      </c>
      <c r="F34" s="38">
        <v>143972.0</v>
      </c>
      <c r="G34" s="38">
        <v>20518.0</v>
      </c>
      <c r="H34" s="38">
        <v>7635.0</v>
      </c>
      <c r="I34" s="38">
        <v>10737.0</v>
      </c>
      <c r="J34" s="38">
        <v>2183.0</v>
      </c>
      <c r="K34" s="38">
        <v>16900.0</v>
      </c>
    </row>
    <row r="35" ht="15.75" customHeight="1">
      <c r="A35" s="41" t="s">
        <v>31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ht="15.75" customHeight="1">
      <c r="A36" s="42" t="s">
        <v>11</v>
      </c>
      <c r="B36" s="38">
        <f t="shared" ref="B36:B38" si="11">SUM(C36:K36)</f>
        <v>22409468</v>
      </c>
      <c r="C36" s="38">
        <v>208731.0</v>
      </c>
      <c r="D36" s="38">
        <v>3200706.0</v>
      </c>
      <c r="E36" s="38">
        <v>6009306.0</v>
      </c>
      <c r="F36" s="38">
        <v>5760109.0</v>
      </c>
      <c r="G36" s="38">
        <v>3159742.0</v>
      </c>
      <c r="H36" s="38">
        <v>774890.0</v>
      </c>
      <c r="I36" s="38">
        <v>1984285.0</v>
      </c>
      <c r="J36" s="38">
        <v>84599.0</v>
      </c>
      <c r="K36" s="38">
        <v>1227100.0</v>
      </c>
    </row>
    <row r="37" ht="15.75" customHeight="1">
      <c r="A37" s="42" t="s">
        <v>12</v>
      </c>
      <c r="B37" s="38">
        <f t="shared" si="11"/>
        <v>100332765.6</v>
      </c>
      <c r="C37" s="38">
        <v>515955.56</v>
      </c>
      <c r="D37" s="38">
        <v>203146.0</v>
      </c>
      <c r="E37" s="38">
        <v>7763819.0</v>
      </c>
      <c r="F37" s="38">
        <v>7.1432198E7</v>
      </c>
      <c r="G37" s="38">
        <v>9101591.0</v>
      </c>
      <c r="H37" s="38">
        <v>2527947.0</v>
      </c>
      <c r="I37" s="38">
        <v>7051162.0</v>
      </c>
      <c r="J37" s="38">
        <v>2938.0</v>
      </c>
      <c r="K37" s="38">
        <v>1734009.0</v>
      </c>
    </row>
    <row r="38" ht="15.75" customHeight="1">
      <c r="A38" s="42" t="s">
        <v>13</v>
      </c>
      <c r="B38" s="38">
        <f t="shared" si="11"/>
        <v>239223</v>
      </c>
      <c r="C38" s="38">
        <v>4491.0</v>
      </c>
      <c r="D38" s="38">
        <v>31624.0</v>
      </c>
      <c r="E38" s="38">
        <v>26628.0</v>
      </c>
      <c r="F38" s="38">
        <v>117215.0</v>
      </c>
      <c r="G38" s="38">
        <v>18491.0</v>
      </c>
      <c r="H38" s="38">
        <v>7933.0</v>
      </c>
      <c r="I38" s="38">
        <v>12267.0</v>
      </c>
      <c r="J38" s="38">
        <v>1974.0</v>
      </c>
      <c r="K38" s="38">
        <v>18600.0</v>
      </c>
    </row>
    <row r="39" ht="15.75" customHeight="1">
      <c r="A39" s="41" t="s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ht="15.75" customHeight="1">
      <c r="A40" s="42" t="s">
        <v>11</v>
      </c>
      <c r="B40" s="38">
        <f t="shared" ref="B40:B42" si="12">SUM(C40:K40)</f>
        <v>23709950</v>
      </c>
      <c r="C40" s="38">
        <v>51803.0</v>
      </c>
      <c r="D40" s="38">
        <v>3053974.0</v>
      </c>
      <c r="E40" s="38">
        <v>6282812.0</v>
      </c>
      <c r="F40" s="38">
        <v>7948477.0</v>
      </c>
      <c r="G40" s="38">
        <v>3121412.0</v>
      </c>
      <c r="H40" s="38">
        <v>54922.0</v>
      </c>
      <c r="I40" s="38">
        <v>1272191.0</v>
      </c>
      <c r="J40" s="38">
        <v>37311.0</v>
      </c>
      <c r="K40" s="38">
        <v>1887048.0</v>
      </c>
    </row>
    <row r="41" ht="15.75" customHeight="1">
      <c r="A41" s="42" t="s">
        <v>12</v>
      </c>
      <c r="B41" s="38">
        <f t="shared" si="12"/>
        <v>99347814.44</v>
      </c>
      <c r="C41" s="38">
        <v>54201.13</v>
      </c>
      <c r="D41" s="38">
        <v>164023.51</v>
      </c>
      <c r="E41" s="38">
        <v>9500372.0</v>
      </c>
      <c r="F41" s="38">
        <v>7.7246768E7</v>
      </c>
      <c r="G41" s="38">
        <v>7821306.8</v>
      </c>
      <c r="H41" s="38">
        <v>23008.0</v>
      </c>
      <c r="I41" s="38">
        <v>1030467.0</v>
      </c>
      <c r="J41" s="38">
        <v>3457.5</v>
      </c>
      <c r="K41" s="38">
        <v>3504210.5</v>
      </c>
    </row>
    <row r="42" ht="15.75" customHeight="1">
      <c r="A42" s="42" t="s">
        <v>13</v>
      </c>
      <c r="B42" s="38">
        <f t="shared" si="12"/>
        <v>230666</v>
      </c>
      <c r="C42" s="38">
        <v>3492.0</v>
      </c>
      <c r="D42" s="38">
        <v>32977.0</v>
      </c>
      <c r="E42" s="38">
        <v>22915.0</v>
      </c>
      <c r="F42" s="38">
        <v>118251.0</v>
      </c>
      <c r="G42" s="38">
        <v>19778.0</v>
      </c>
      <c r="H42" s="38">
        <v>828.0</v>
      </c>
      <c r="I42" s="38">
        <v>11851.0</v>
      </c>
      <c r="J42" s="38">
        <v>2256.0</v>
      </c>
      <c r="K42" s="38">
        <v>18318.0</v>
      </c>
    </row>
    <row r="43" ht="15.75" customHeight="1">
      <c r="A43" s="41" t="s">
        <v>33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ht="15.75" customHeight="1">
      <c r="A44" s="42" t="s">
        <v>11</v>
      </c>
      <c r="B44" s="38">
        <f t="shared" ref="B44:B46" si="13">SUM(C44:K44)</f>
        <v>44670775</v>
      </c>
      <c r="C44" s="38">
        <v>1339012.0</v>
      </c>
      <c r="D44" s="38">
        <v>2623189.0</v>
      </c>
      <c r="E44" s="38">
        <v>5419846.0</v>
      </c>
      <c r="F44" s="38">
        <v>2.5408884E7</v>
      </c>
      <c r="G44" s="38">
        <v>2966577.0</v>
      </c>
      <c r="H44" s="38">
        <v>1060745.0</v>
      </c>
      <c r="I44" s="38">
        <v>2066822.0</v>
      </c>
      <c r="J44" s="38">
        <v>55031.0</v>
      </c>
      <c r="K44" s="38">
        <v>3730669.0</v>
      </c>
    </row>
    <row r="45" ht="15.75" customHeight="1">
      <c r="A45" s="42" t="s">
        <v>12</v>
      </c>
      <c r="B45" s="38">
        <f t="shared" si="13"/>
        <v>124798558.8</v>
      </c>
      <c r="C45" s="38">
        <v>704526.0</v>
      </c>
      <c r="D45" s="38">
        <v>72151.8</v>
      </c>
      <c r="E45" s="38">
        <v>1.0992977E7</v>
      </c>
      <c r="F45" s="38">
        <v>8.6757205E7</v>
      </c>
      <c r="G45" s="38">
        <v>1.1985326E7</v>
      </c>
      <c r="H45" s="38">
        <v>2062195.0</v>
      </c>
      <c r="I45" s="38">
        <v>679868.0</v>
      </c>
      <c r="J45" s="38">
        <v>3473.95</v>
      </c>
      <c r="K45" s="38">
        <v>1.1540836E7</v>
      </c>
    </row>
    <row r="46" ht="15.75" customHeight="1">
      <c r="A46" s="42" t="s">
        <v>13</v>
      </c>
      <c r="B46" s="38">
        <f t="shared" si="13"/>
        <v>274373</v>
      </c>
      <c r="C46" s="38">
        <v>3125.0</v>
      </c>
      <c r="D46" s="38">
        <v>34932.0</v>
      </c>
      <c r="E46" s="38">
        <v>20058.0</v>
      </c>
      <c r="F46" s="38">
        <v>159136.0</v>
      </c>
      <c r="G46" s="38">
        <v>20554.0</v>
      </c>
      <c r="H46" s="38">
        <v>7299.0</v>
      </c>
      <c r="I46" s="38">
        <v>11482.0</v>
      </c>
      <c r="J46" s="38">
        <v>1435.0</v>
      </c>
      <c r="K46" s="38">
        <v>16352.0</v>
      </c>
    </row>
    <row r="47" ht="15.75" customHeight="1">
      <c r="A47" s="41" t="s">
        <v>34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ht="15.75" customHeight="1">
      <c r="A48" s="42" t="s">
        <v>11</v>
      </c>
      <c r="B48" s="38">
        <f t="shared" ref="B48:B50" si="14">SUM(C48:K48)</f>
        <v>72302672</v>
      </c>
      <c r="C48" s="38">
        <v>68.0</v>
      </c>
      <c r="D48" s="38">
        <v>2315712.0</v>
      </c>
      <c r="E48" s="38">
        <v>5059625.0</v>
      </c>
      <c r="F48" s="38">
        <v>4.7262973E7</v>
      </c>
      <c r="G48" s="38">
        <v>3180863.0</v>
      </c>
      <c r="H48" s="38">
        <v>998233.0</v>
      </c>
      <c r="I48" s="38">
        <v>1439937.0</v>
      </c>
      <c r="J48" s="38">
        <v>23146.0</v>
      </c>
      <c r="K48" s="38">
        <v>1.2022115E7</v>
      </c>
    </row>
    <row r="49" ht="15.75" customHeight="1">
      <c r="A49" s="42" t="s">
        <v>12</v>
      </c>
      <c r="B49" s="38">
        <f t="shared" si="14"/>
        <v>94112958.79</v>
      </c>
      <c r="C49" s="38">
        <v>0.62</v>
      </c>
      <c r="D49" s="38">
        <v>69049.78</v>
      </c>
      <c r="E49" s="38">
        <v>3961136.4</v>
      </c>
      <c r="F49" s="38">
        <v>6.84630905E7</v>
      </c>
      <c r="G49" s="38">
        <v>1.5364839E7</v>
      </c>
      <c r="H49" s="38">
        <v>3183129.07</v>
      </c>
      <c r="I49" s="38">
        <v>646095.89</v>
      </c>
      <c r="J49" s="38">
        <v>6014.53</v>
      </c>
      <c r="K49" s="38">
        <v>2419603.0</v>
      </c>
    </row>
    <row r="50" ht="15.75" customHeight="1">
      <c r="A50" s="42" t="s">
        <v>13</v>
      </c>
      <c r="B50" s="38">
        <f t="shared" si="14"/>
        <v>247849</v>
      </c>
      <c r="C50" s="38">
        <v>32.0</v>
      </c>
      <c r="D50" s="38">
        <v>31934.0</v>
      </c>
      <c r="E50" s="38">
        <v>23179.0</v>
      </c>
      <c r="F50" s="38">
        <v>138591.0</v>
      </c>
      <c r="G50" s="38">
        <v>17488.0</v>
      </c>
      <c r="H50" s="38">
        <v>6837.0</v>
      </c>
      <c r="I50" s="38">
        <v>12692.0</v>
      </c>
      <c r="J50" s="38">
        <v>1470.0</v>
      </c>
      <c r="K50" s="38">
        <v>15626.0</v>
      </c>
    </row>
    <row r="51" ht="15.75" customHeight="1">
      <c r="A51" s="41" t="s">
        <v>35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ht="15.75" customHeight="1">
      <c r="A52" s="42" t="s">
        <v>11</v>
      </c>
      <c r="B52" s="38">
        <f t="shared" ref="B52:B54" si="15">SUM(C52:K52)</f>
        <v>21600839</v>
      </c>
      <c r="C52" s="38">
        <v>604222.0</v>
      </c>
      <c r="D52" s="38">
        <v>2624143.0</v>
      </c>
      <c r="E52" s="38">
        <v>6053492.0</v>
      </c>
      <c r="F52" s="38">
        <v>6985395.0</v>
      </c>
      <c r="G52" s="38">
        <v>2105059.0</v>
      </c>
      <c r="H52" s="38">
        <v>51050.0</v>
      </c>
      <c r="I52" s="38">
        <v>1534653.0</v>
      </c>
      <c r="J52" s="38">
        <v>33752.0</v>
      </c>
      <c r="K52" s="38">
        <v>1609073.0</v>
      </c>
    </row>
    <row r="53" ht="15.75" customHeight="1">
      <c r="A53" s="42" t="s">
        <v>12</v>
      </c>
      <c r="B53" s="38">
        <f t="shared" si="15"/>
        <v>65586643.52</v>
      </c>
      <c r="C53" s="38">
        <v>905741.5</v>
      </c>
      <c r="D53" s="38">
        <v>75970.41</v>
      </c>
      <c r="E53" s="38">
        <v>3914190.07</v>
      </c>
      <c r="F53" s="38">
        <v>4.578270579E7</v>
      </c>
      <c r="G53" s="38">
        <v>8854742.55</v>
      </c>
      <c r="H53" s="38">
        <v>43973.71</v>
      </c>
      <c r="I53" s="38">
        <v>759888.84</v>
      </c>
      <c r="J53" s="38">
        <v>38386.22</v>
      </c>
      <c r="K53" s="38">
        <v>5211044.43</v>
      </c>
    </row>
    <row r="54" ht="15.75" customHeight="1">
      <c r="A54" s="42" t="s">
        <v>13</v>
      </c>
      <c r="B54" s="38">
        <f t="shared" si="15"/>
        <v>190711</v>
      </c>
      <c r="C54" s="38">
        <v>4102.0</v>
      </c>
      <c r="D54" s="38">
        <v>32521.0</v>
      </c>
      <c r="E54" s="38">
        <v>24522.0</v>
      </c>
      <c r="F54" s="38">
        <v>75534.0</v>
      </c>
      <c r="G54" s="38">
        <v>19093.0</v>
      </c>
      <c r="H54" s="38">
        <v>943.0</v>
      </c>
      <c r="I54" s="38">
        <v>13752.0</v>
      </c>
      <c r="J54" s="38">
        <v>1794.0</v>
      </c>
      <c r="K54" s="38">
        <v>18450.0</v>
      </c>
    </row>
    <row r="55" ht="15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ht="15.75" customHeight="1">
      <c r="A56" s="22" t="s">
        <v>16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ht="15.75" customHeight="1">
      <c r="A57" s="22" t="s">
        <v>36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ht="15.75" customHeight="1">
      <c r="A58" s="22" t="s">
        <v>37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11.71"/>
    <col customWidth="1" min="3" max="4" width="10.43"/>
    <col customWidth="1" min="5" max="5" width="11.71"/>
    <col customWidth="1" min="6" max="6" width="12.71"/>
    <col customWidth="1" min="7" max="7" width="11.86"/>
    <col customWidth="1" min="8" max="8" width="11.43"/>
    <col customWidth="1" min="9" max="9" width="11.71"/>
    <col customWidth="1" min="10" max="10" width="10.71"/>
    <col customWidth="1" min="11" max="11" width="11.43"/>
  </cols>
  <sheetData>
    <row r="1">
      <c r="A1" s="35" t="s">
        <v>38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</row>
    <row r="2">
      <c r="A2" s="37" t="s">
        <v>11</v>
      </c>
      <c r="B2" s="38">
        <f t="shared" ref="B2:K2" si="1">B8+B12+B16+B20+B24+B28+B32</f>
        <v>169658589</v>
      </c>
      <c r="C2" s="38">
        <f t="shared" si="1"/>
        <v>1103289</v>
      </c>
      <c r="D2" s="38">
        <f t="shared" si="1"/>
        <v>13048748</v>
      </c>
      <c r="E2" s="38">
        <f t="shared" si="1"/>
        <v>42202453</v>
      </c>
      <c r="F2" s="38">
        <f t="shared" si="1"/>
        <v>44032291</v>
      </c>
      <c r="G2" s="38">
        <f t="shared" si="1"/>
        <v>13561127</v>
      </c>
      <c r="H2" s="38">
        <f t="shared" si="1"/>
        <v>9784214</v>
      </c>
      <c r="I2" s="38">
        <f t="shared" si="1"/>
        <v>7248920</v>
      </c>
      <c r="J2" s="38">
        <f t="shared" si="1"/>
        <v>112438</v>
      </c>
      <c r="K2" s="38">
        <f t="shared" si="1"/>
        <v>38565109</v>
      </c>
    </row>
    <row r="3">
      <c r="A3" s="39" t="s">
        <v>12</v>
      </c>
      <c r="B3" s="38">
        <f t="shared" ref="B3:K3" si="2">B9+B13+B17+B21+B25+B29+B33</f>
        <v>967455556.5</v>
      </c>
      <c r="C3" s="38">
        <f t="shared" si="2"/>
        <v>825491.58</v>
      </c>
      <c r="D3" s="38">
        <f t="shared" si="2"/>
        <v>479539.44</v>
      </c>
      <c r="E3" s="38">
        <f t="shared" si="2"/>
        <v>73196150.07</v>
      </c>
      <c r="F3" s="38">
        <f t="shared" si="2"/>
        <v>759290286</v>
      </c>
      <c r="G3" s="38">
        <f t="shared" si="2"/>
        <v>71944781.95</v>
      </c>
      <c r="H3" s="38">
        <f t="shared" si="2"/>
        <v>21539589.04</v>
      </c>
      <c r="I3" s="38">
        <f t="shared" si="2"/>
        <v>20657236.54</v>
      </c>
      <c r="J3" s="38">
        <f t="shared" si="2"/>
        <v>20580.11</v>
      </c>
      <c r="K3" s="38">
        <f t="shared" si="2"/>
        <v>19501901.71</v>
      </c>
    </row>
    <row r="4">
      <c r="A4" s="37" t="s">
        <v>13</v>
      </c>
      <c r="B4" s="38">
        <f t="shared" ref="B4:K4" si="3">B10+B14+B18+B22+B26+B30+B34</f>
        <v>1502954</v>
      </c>
      <c r="C4" s="38">
        <f t="shared" si="3"/>
        <v>18793</v>
      </c>
      <c r="D4" s="38">
        <f t="shared" si="3"/>
        <v>185915</v>
      </c>
      <c r="E4" s="38">
        <f t="shared" si="3"/>
        <v>115844</v>
      </c>
      <c r="F4" s="38">
        <f t="shared" si="3"/>
        <v>838208</v>
      </c>
      <c r="G4" s="38">
        <f t="shared" si="3"/>
        <v>113225</v>
      </c>
      <c r="H4" s="38">
        <f t="shared" si="3"/>
        <v>36128</v>
      </c>
      <c r="I4" s="38">
        <f t="shared" si="3"/>
        <v>75563</v>
      </c>
      <c r="J4" s="38">
        <f t="shared" si="3"/>
        <v>9153</v>
      </c>
      <c r="K4" s="38">
        <f t="shared" si="3"/>
        <v>110125</v>
      </c>
    </row>
    <row r="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</row>
    <row r="6">
      <c r="A6" s="36">
        <v>2018.0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</v>
      </c>
      <c r="I6" s="36" t="s">
        <v>8</v>
      </c>
      <c r="J6" s="36" t="s">
        <v>9</v>
      </c>
      <c r="K6" s="36" t="s">
        <v>10</v>
      </c>
    </row>
    <row r="7">
      <c r="A7" s="35" t="s">
        <v>24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>
      <c r="A8" s="46" t="s">
        <v>11</v>
      </c>
      <c r="B8" s="38">
        <f t="shared" ref="B8:B10" si="4">SUM(C8:K8)</f>
        <v>17010065</v>
      </c>
      <c r="C8" s="38">
        <v>4.0</v>
      </c>
      <c r="D8" s="38">
        <v>2562544.0</v>
      </c>
      <c r="E8" s="38">
        <v>5147213.0</v>
      </c>
      <c r="F8" s="38">
        <v>3176796.0</v>
      </c>
      <c r="G8" s="38">
        <v>1982518.0</v>
      </c>
      <c r="H8" s="38">
        <v>750443.0</v>
      </c>
      <c r="I8" s="38">
        <v>1580480.0</v>
      </c>
      <c r="J8" s="38">
        <v>22397.0</v>
      </c>
      <c r="K8" s="38">
        <v>1787670.0</v>
      </c>
    </row>
    <row r="9">
      <c r="A9" s="46" t="s">
        <v>12</v>
      </c>
      <c r="B9" s="38">
        <f t="shared" si="4"/>
        <v>32564324.85</v>
      </c>
      <c r="C9" s="38">
        <v>0.0</v>
      </c>
      <c r="D9" s="38">
        <v>75771.77</v>
      </c>
      <c r="E9" s="38">
        <v>8663976.0</v>
      </c>
      <c r="F9" s="38">
        <v>9535819.79</v>
      </c>
      <c r="G9" s="38">
        <v>8300295.4</v>
      </c>
      <c r="H9" s="38">
        <v>1637547.72</v>
      </c>
      <c r="I9" s="38">
        <v>566867.46</v>
      </c>
      <c r="J9" s="38">
        <v>4359.27</v>
      </c>
      <c r="K9" s="38">
        <v>3779687.44</v>
      </c>
    </row>
    <row r="10">
      <c r="A10" s="46" t="s">
        <v>13</v>
      </c>
      <c r="B10" s="38">
        <f t="shared" si="4"/>
        <v>158677</v>
      </c>
      <c r="C10" s="38">
        <v>29.0</v>
      </c>
      <c r="D10" s="38">
        <v>28412.0</v>
      </c>
      <c r="E10" s="38">
        <v>17362.0</v>
      </c>
      <c r="F10" s="38">
        <v>49571.0</v>
      </c>
      <c r="G10" s="38">
        <v>19937.0</v>
      </c>
      <c r="H10" s="38">
        <v>7644.0</v>
      </c>
      <c r="I10" s="38">
        <v>14303.0</v>
      </c>
      <c r="J10" s="38">
        <v>1595.0</v>
      </c>
      <c r="K10" s="38">
        <v>19824.0</v>
      </c>
    </row>
    <row r="11">
      <c r="A11" s="35" t="s">
        <v>25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>
      <c r="A12" s="46" t="s">
        <v>11</v>
      </c>
      <c r="B12" s="38">
        <f t="shared" ref="B12:B14" si="5">SUM(C12:K12)</f>
        <v>10658878</v>
      </c>
      <c r="C12" s="38">
        <v>4.0</v>
      </c>
      <c r="D12" s="38">
        <v>268137.0</v>
      </c>
      <c r="E12" s="38">
        <v>829820.0</v>
      </c>
      <c r="F12" s="38">
        <v>6390345.0</v>
      </c>
      <c r="G12" s="38">
        <v>2528613.0</v>
      </c>
      <c r="H12" s="38">
        <v>205419.0</v>
      </c>
      <c r="I12" s="38">
        <v>206076.0</v>
      </c>
      <c r="J12" s="38">
        <v>2251.0</v>
      </c>
      <c r="K12" s="38">
        <v>228213.0</v>
      </c>
    </row>
    <row r="13">
      <c r="A13" s="46" t="s">
        <v>12</v>
      </c>
      <c r="B13" s="38">
        <f t="shared" si="5"/>
        <v>99776155.44</v>
      </c>
      <c r="C13" s="38">
        <v>0.03</v>
      </c>
      <c r="D13" s="38">
        <v>86313.46</v>
      </c>
      <c r="E13" s="38">
        <v>3208628.31</v>
      </c>
      <c r="F13" s="38">
        <v>8.587021934E7</v>
      </c>
      <c r="G13" s="38">
        <v>9920880.32</v>
      </c>
      <c r="H13" s="38">
        <v>214901.78</v>
      </c>
      <c r="I13" s="38">
        <v>178991.89</v>
      </c>
      <c r="J13" s="38">
        <v>138.76</v>
      </c>
      <c r="K13" s="38">
        <v>296081.55</v>
      </c>
    </row>
    <row r="14">
      <c r="A14" s="46" t="s">
        <v>13</v>
      </c>
      <c r="B14" s="38">
        <f t="shared" si="5"/>
        <v>195613</v>
      </c>
      <c r="C14" s="38">
        <v>27.0</v>
      </c>
      <c r="D14" s="38">
        <v>31030.0</v>
      </c>
      <c r="E14" s="38">
        <v>4230.0</v>
      </c>
      <c r="F14" s="38">
        <v>131340.0</v>
      </c>
      <c r="G14" s="38">
        <v>18831.0</v>
      </c>
      <c r="H14" s="38">
        <v>1723.0</v>
      </c>
      <c r="I14" s="38">
        <v>2887.0</v>
      </c>
      <c r="J14" s="38">
        <v>132.0</v>
      </c>
      <c r="K14" s="38">
        <v>5413.0</v>
      </c>
    </row>
    <row r="15">
      <c r="A15" s="35" t="s">
        <v>26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>
      <c r="A16" s="46" t="s">
        <v>11</v>
      </c>
      <c r="B16" s="38">
        <f t="shared" ref="B16:B18" si="6">SUM(C16:K16)</f>
        <v>20830812</v>
      </c>
      <c r="C16" s="37">
        <v>17518.0</v>
      </c>
      <c r="D16" s="37">
        <v>810451.0</v>
      </c>
      <c r="E16" s="37">
        <v>7575451.0</v>
      </c>
      <c r="F16" s="37">
        <v>5994421.0</v>
      </c>
      <c r="G16" s="37">
        <v>2967416.0</v>
      </c>
      <c r="H16" s="37">
        <v>441768.0</v>
      </c>
      <c r="I16" s="37">
        <v>1289368.0</v>
      </c>
      <c r="J16" s="37">
        <v>25952.0</v>
      </c>
      <c r="K16" s="37">
        <v>1708467.0</v>
      </c>
    </row>
    <row r="17">
      <c r="A17" s="46" t="s">
        <v>12</v>
      </c>
      <c r="B17" s="38">
        <f t="shared" si="6"/>
        <v>407547550.4</v>
      </c>
      <c r="C17" s="37">
        <v>191.56</v>
      </c>
      <c r="D17" s="37">
        <v>22886.23</v>
      </c>
      <c r="E17" s="37">
        <v>1.079153299E7</v>
      </c>
      <c r="F17" s="37">
        <v>3.8000816378E8</v>
      </c>
      <c r="G17" s="37">
        <v>1.18424864E7</v>
      </c>
      <c r="H17" s="37">
        <v>953713.66</v>
      </c>
      <c r="I17" s="37">
        <v>1135945.43</v>
      </c>
      <c r="J17" s="37">
        <v>1808.57</v>
      </c>
      <c r="K17" s="37">
        <v>2790821.77</v>
      </c>
    </row>
    <row r="18">
      <c r="A18" s="46" t="s">
        <v>13</v>
      </c>
      <c r="B18" s="38">
        <f t="shared" si="6"/>
        <v>238587</v>
      </c>
      <c r="C18" s="37">
        <v>3231.0</v>
      </c>
      <c r="D18" s="37">
        <v>11648.0</v>
      </c>
      <c r="E18" s="37">
        <v>21464.0</v>
      </c>
      <c r="F18" s="37">
        <v>144236.0</v>
      </c>
      <c r="G18" s="37">
        <v>18465.0</v>
      </c>
      <c r="H18" s="37">
        <v>6799.0</v>
      </c>
      <c r="I18" s="37">
        <v>12898.0</v>
      </c>
      <c r="J18" s="37">
        <v>2340.0</v>
      </c>
      <c r="K18" s="37">
        <v>17506.0</v>
      </c>
    </row>
    <row r="19">
      <c r="A19" s="48" t="s">
        <v>27</v>
      </c>
      <c r="B19" s="49"/>
      <c r="C19" s="49"/>
      <c r="D19" s="49"/>
      <c r="E19" s="49"/>
      <c r="F19" s="50"/>
      <c r="G19" s="49"/>
      <c r="H19" s="49"/>
      <c r="I19" s="49"/>
      <c r="J19" s="49"/>
      <c r="K19" s="49"/>
    </row>
    <row r="20">
      <c r="A20" s="37" t="s">
        <v>11</v>
      </c>
      <c r="B20" s="38">
        <f t="shared" ref="B20:B22" si="7">SUM(C20:K20)</f>
        <v>20151954</v>
      </c>
      <c r="C20" s="37">
        <v>766852.0</v>
      </c>
      <c r="D20" s="37">
        <v>2612356.0</v>
      </c>
      <c r="E20" s="37">
        <v>5109058.0</v>
      </c>
      <c r="F20" s="37">
        <v>4990710.0</v>
      </c>
      <c r="G20" s="37">
        <v>2032953.0</v>
      </c>
      <c r="H20" s="37">
        <v>2154604.0</v>
      </c>
      <c r="I20" s="37">
        <v>1144515.0</v>
      </c>
      <c r="J20" s="37">
        <v>20111.0</v>
      </c>
      <c r="K20" s="37">
        <v>1320795.0</v>
      </c>
    </row>
    <row r="21" ht="15.75" customHeight="1">
      <c r="A21" s="39" t="s">
        <v>12</v>
      </c>
      <c r="B21" s="38">
        <f t="shared" si="7"/>
        <v>113845359.7</v>
      </c>
      <c r="C21" s="37">
        <v>204939.78</v>
      </c>
      <c r="D21" s="37">
        <v>74731.1</v>
      </c>
      <c r="E21" s="37">
        <v>8964460.37</v>
      </c>
      <c r="F21" s="37">
        <v>7.822936824E7</v>
      </c>
      <c r="G21" s="37">
        <v>1.518450489E7</v>
      </c>
      <c r="H21" s="37">
        <v>2937539.58</v>
      </c>
      <c r="I21" s="37">
        <v>5004519.52</v>
      </c>
      <c r="J21" s="37">
        <v>3144.45</v>
      </c>
      <c r="K21" s="37">
        <v>3242151.81</v>
      </c>
    </row>
    <row r="22" ht="15.75" customHeight="1">
      <c r="A22" s="37" t="s">
        <v>13</v>
      </c>
      <c r="B22" s="38">
        <f t="shared" si="7"/>
        <v>272407</v>
      </c>
      <c r="C22" s="37">
        <v>3583.0</v>
      </c>
      <c r="D22" s="37">
        <v>29693.0</v>
      </c>
      <c r="E22" s="37">
        <v>18619.0</v>
      </c>
      <c r="F22" s="37">
        <v>168619.0</v>
      </c>
      <c r="G22" s="37">
        <v>17842.0</v>
      </c>
      <c r="H22" s="37">
        <v>6055.0</v>
      </c>
      <c r="I22" s="37">
        <v>10643.0</v>
      </c>
      <c r="J22" s="37">
        <v>1830.0</v>
      </c>
      <c r="K22" s="37">
        <v>15523.0</v>
      </c>
    </row>
    <row r="23" ht="15.75" customHeight="1">
      <c r="A23" s="48" t="s">
        <v>28</v>
      </c>
      <c r="B23" s="49"/>
      <c r="C23" s="49"/>
      <c r="D23" s="49"/>
      <c r="E23" s="49"/>
      <c r="F23" s="50"/>
      <c r="G23" s="49"/>
      <c r="H23" s="49"/>
      <c r="I23" s="49"/>
      <c r="J23" s="49"/>
      <c r="K23" s="49"/>
    </row>
    <row r="24" ht="15.75" customHeight="1">
      <c r="A24" s="37" t="s">
        <v>11</v>
      </c>
      <c r="B24" s="38">
        <f t="shared" ref="B24:B26" si="8">SUM(C24:K24)</f>
        <v>49573676</v>
      </c>
      <c r="C24" s="37">
        <v>25701.0</v>
      </c>
      <c r="D24" s="37">
        <v>2249338.0</v>
      </c>
      <c r="E24" s="37">
        <v>6818437.0</v>
      </c>
      <c r="F24" s="37">
        <v>1.3645356E7</v>
      </c>
      <c r="G24" s="37">
        <v>1772303.0</v>
      </c>
      <c r="H24" s="37">
        <v>1402166.0</v>
      </c>
      <c r="I24" s="37">
        <v>930732.0</v>
      </c>
      <c r="J24" s="37">
        <v>22530.0</v>
      </c>
      <c r="K24" s="37">
        <v>2.2707113E7</v>
      </c>
    </row>
    <row r="25" ht="15.75" customHeight="1">
      <c r="A25" s="39" t="s">
        <v>12</v>
      </c>
      <c r="B25" s="38">
        <f t="shared" si="8"/>
        <v>79218435.18</v>
      </c>
      <c r="C25" s="37">
        <v>217031.39</v>
      </c>
      <c r="D25" s="37">
        <v>62865.61</v>
      </c>
      <c r="E25" s="37">
        <v>8985781.55</v>
      </c>
      <c r="F25" s="37">
        <v>5.378538671E7</v>
      </c>
      <c r="G25" s="37">
        <v>7722137.6</v>
      </c>
      <c r="H25" s="37">
        <v>1873650.05</v>
      </c>
      <c r="I25" s="37">
        <v>3094310.07</v>
      </c>
      <c r="J25" s="37">
        <v>1519.18</v>
      </c>
      <c r="K25" s="37">
        <v>3475753.02</v>
      </c>
    </row>
    <row r="26" ht="15.75" customHeight="1">
      <c r="A26" s="37" t="s">
        <v>13</v>
      </c>
      <c r="B26" s="38">
        <f t="shared" si="8"/>
        <v>226690</v>
      </c>
      <c r="C26" s="37">
        <v>3430.0</v>
      </c>
      <c r="D26" s="37">
        <v>25636.0</v>
      </c>
      <c r="E26" s="37">
        <v>18453.0</v>
      </c>
      <c r="F26" s="37">
        <v>131842.0</v>
      </c>
      <c r="G26" s="37">
        <v>17998.0</v>
      </c>
      <c r="H26" s="37">
        <v>1764.0</v>
      </c>
      <c r="I26" s="37">
        <v>10245.0</v>
      </c>
      <c r="J26" s="37">
        <v>1511.0</v>
      </c>
      <c r="K26" s="37">
        <v>15811.0</v>
      </c>
    </row>
    <row r="27" ht="15.75" customHeight="1">
      <c r="A27" s="48" t="s">
        <v>29</v>
      </c>
      <c r="B27" s="49"/>
      <c r="C27" s="49"/>
      <c r="D27" s="49"/>
      <c r="E27" s="49"/>
      <c r="F27" s="50"/>
      <c r="G27" s="49"/>
      <c r="H27" s="49"/>
      <c r="I27" s="49"/>
      <c r="J27" s="49"/>
      <c r="K27" s="49"/>
    </row>
    <row r="28" ht="15.75" customHeight="1">
      <c r="A28" s="37" t="s">
        <v>11</v>
      </c>
      <c r="B28" s="38">
        <f t="shared" ref="B28:B30" si="9">SUM(C28:K28)</f>
        <v>28235024</v>
      </c>
      <c r="C28" s="37">
        <v>168830.0</v>
      </c>
      <c r="D28" s="37">
        <v>2170781.0</v>
      </c>
      <c r="E28" s="37">
        <v>6600957.0</v>
      </c>
      <c r="F28" s="37">
        <v>5064607.0</v>
      </c>
      <c r="G28" s="37">
        <v>154746.0</v>
      </c>
      <c r="H28" s="37">
        <v>3322767.0</v>
      </c>
      <c r="I28" s="37">
        <v>1251384.0</v>
      </c>
      <c r="J28" s="37">
        <v>9265.0</v>
      </c>
      <c r="K28" s="37">
        <v>9491687.0</v>
      </c>
    </row>
    <row r="29" ht="15.75" customHeight="1">
      <c r="A29" s="39" t="s">
        <v>12</v>
      </c>
      <c r="B29" s="38">
        <f t="shared" si="9"/>
        <v>83261060.32</v>
      </c>
      <c r="C29" s="37">
        <v>166956.77</v>
      </c>
      <c r="D29" s="37">
        <v>78128.41</v>
      </c>
      <c r="E29" s="37">
        <v>1.165861314E7</v>
      </c>
      <c r="F29" s="37">
        <v>5.539296777E7</v>
      </c>
      <c r="G29" s="37">
        <v>785575.95</v>
      </c>
      <c r="H29" s="37">
        <v>3982605.28</v>
      </c>
      <c r="I29" s="37">
        <v>8404290.21</v>
      </c>
      <c r="J29" s="37">
        <v>867.05</v>
      </c>
      <c r="K29" s="37">
        <v>2791055.74</v>
      </c>
    </row>
    <row r="30" ht="15.75" customHeight="1">
      <c r="A30" s="37" t="s">
        <v>13</v>
      </c>
      <c r="B30" s="38">
        <f t="shared" si="9"/>
        <v>200414</v>
      </c>
      <c r="C30" s="37">
        <v>3783.0</v>
      </c>
      <c r="D30" s="37">
        <v>29109.0</v>
      </c>
      <c r="E30" s="37">
        <v>17308.0</v>
      </c>
      <c r="F30" s="37">
        <v>113481.0</v>
      </c>
      <c r="G30" s="37">
        <v>2792.0</v>
      </c>
      <c r="H30" s="37">
        <v>5433.0</v>
      </c>
      <c r="I30" s="37">
        <v>11607.0</v>
      </c>
      <c r="J30" s="37">
        <v>864.0</v>
      </c>
      <c r="K30" s="37">
        <v>16037.0</v>
      </c>
    </row>
    <row r="31" ht="15.75" customHeight="1">
      <c r="A31" s="48" t="s">
        <v>30</v>
      </c>
      <c r="B31" s="49"/>
      <c r="C31" s="49"/>
      <c r="D31" s="49"/>
      <c r="E31" s="49"/>
      <c r="F31" s="50"/>
      <c r="G31" s="49"/>
      <c r="H31" s="49"/>
      <c r="I31" s="49"/>
      <c r="J31" s="49"/>
      <c r="K31" s="49"/>
    </row>
    <row r="32" ht="15.75" customHeight="1">
      <c r="A32" s="37" t="s">
        <v>11</v>
      </c>
      <c r="B32" s="38">
        <f t="shared" ref="B32:B34" si="10">SUM(C32:K32)</f>
        <v>23198180</v>
      </c>
      <c r="C32" s="37">
        <v>124380.0</v>
      </c>
      <c r="D32" s="37">
        <v>2375141.0</v>
      </c>
      <c r="E32" s="37">
        <v>1.0121517E7</v>
      </c>
      <c r="F32" s="37">
        <v>4770056.0</v>
      </c>
      <c r="G32" s="37">
        <v>2122578.0</v>
      </c>
      <c r="H32" s="37">
        <v>1507047.0</v>
      </c>
      <c r="I32" s="37">
        <v>846365.0</v>
      </c>
      <c r="J32" s="37">
        <v>9932.0</v>
      </c>
      <c r="K32" s="37">
        <v>1321164.0</v>
      </c>
    </row>
    <row r="33" ht="15.75" customHeight="1">
      <c r="A33" s="39" t="s">
        <v>12</v>
      </c>
      <c r="B33" s="38">
        <f t="shared" si="10"/>
        <v>151242670.5</v>
      </c>
      <c r="C33" s="37">
        <v>236372.05</v>
      </c>
      <c r="D33" s="37">
        <v>78842.86</v>
      </c>
      <c r="E33" s="37">
        <v>2.092315771E7</v>
      </c>
      <c r="F33" s="37">
        <v>9.646836039E7</v>
      </c>
      <c r="G33" s="37">
        <v>1.818890139E7</v>
      </c>
      <c r="H33" s="37">
        <v>9939630.97</v>
      </c>
      <c r="I33" s="37">
        <v>2272311.96</v>
      </c>
      <c r="J33" s="37">
        <v>8742.83</v>
      </c>
      <c r="K33" s="37">
        <v>3126350.38</v>
      </c>
    </row>
    <row r="34" ht="15.75" customHeight="1">
      <c r="A34" s="37" t="s">
        <v>13</v>
      </c>
      <c r="B34" s="38">
        <f t="shared" si="10"/>
        <v>210566</v>
      </c>
      <c r="C34" s="37">
        <v>4710.0</v>
      </c>
      <c r="D34" s="37">
        <v>30387.0</v>
      </c>
      <c r="E34" s="37">
        <v>18408.0</v>
      </c>
      <c r="F34" s="37">
        <v>99119.0</v>
      </c>
      <c r="G34" s="37">
        <v>17360.0</v>
      </c>
      <c r="H34" s="37">
        <v>6710.0</v>
      </c>
      <c r="I34" s="37">
        <v>12980.0</v>
      </c>
      <c r="J34" s="37">
        <v>881.0</v>
      </c>
      <c r="K34" s="37">
        <v>20011.0</v>
      </c>
    </row>
    <row r="35" ht="15.75" customHeight="1"/>
    <row r="36" ht="15.75" customHeight="1">
      <c r="A36" s="51" t="s">
        <v>16</v>
      </c>
    </row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5.43"/>
    <col customWidth="1" min="2" max="2" width="15.0"/>
    <col customWidth="1" min="3" max="3" width="12.29"/>
    <col customWidth="1" min="4" max="4" width="11.43"/>
    <col customWidth="1" min="5" max="5" width="13.43"/>
    <col customWidth="1" min="6" max="6" width="14.0"/>
    <col customWidth="1" min="7" max="9" width="12.71"/>
    <col customWidth="1" min="10" max="11" width="11.14"/>
  </cols>
  <sheetData>
    <row r="1" ht="12.0" customHeight="1">
      <c r="A1" s="35" t="s">
        <v>39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</row>
    <row r="2" ht="12.0" customHeight="1">
      <c r="A2" s="52" t="s">
        <v>40</v>
      </c>
      <c r="B2" s="38">
        <f t="shared" ref="B2:K2" si="1">B14+B24+B34+B41+B48+B55+B62</f>
        <v>13641046</v>
      </c>
      <c r="C2" s="38">
        <f t="shared" si="1"/>
        <v>246925</v>
      </c>
      <c r="D2" s="38">
        <f t="shared" si="1"/>
        <v>685032</v>
      </c>
      <c r="E2" s="38">
        <f t="shared" si="1"/>
        <v>7416022</v>
      </c>
      <c r="F2" s="38">
        <f t="shared" si="1"/>
        <v>833553</v>
      </c>
      <c r="G2" s="38">
        <f t="shared" si="1"/>
        <v>2265965</v>
      </c>
      <c r="H2" s="38">
        <f t="shared" si="1"/>
        <v>1403326</v>
      </c>
      <c r="I2" s="38">
        <f t="shared" si="1"/>
        <v>201913</v>
      </c>
      <c r="J2" s="38">
        <f t="shared" si="1"/>
        <v>4548</v>
      </c>
      <c r="K2" s="38">
        <f t="shared" si="1"/>
        <v>583762</v>
      </c>
    </row>
    <row r="3" ht="12.0" customHeight="1">
      <c r="A3" s="52" t="s">
        <v>41</v>
      </c>
      <c r="B3" s="38">
        <f t="shared" ref="B3:K3" si="2">B15+B25+B35+B42+B49+B56+B63</f>
        <v>55912868</v>
      </c>
      <c r="C3" s="38">
        <f t="shared" si="2"/>
        <v>409167.36</v>
      </c>
      <c r="D3" s="38">
        <f t="shared" si="2"/>
        <v>127020.41</v>
      </c>
      <c r="E3" s="38">
        <f t="shared" si="2"/>
        <v>1602507.95</v>
      </c>
      <c r="F3" s="38">
        <f t="shared" si="2"/>
        <v>38299466.44</v>
      </c>
      <c r="G3" s="38">
        <f t="shared" si="2"/>
        <v>4125839.66</v>
      </c>
      <c r="H3" s="38">
        <f t="shared" si="2"/>
        <v>9604695.93</v>
      </c>
      <c r="I3" s="38">
        <f t="shared" si="2"/>
        <v>201847.19</v>
      </c>
      <c r="J3" s="38">
        <f t="shared" si="2"/>
        <v>681.96</v>
      </c>
      <c r="K3" s="38">
        <f t="shared" si="2"/>
        <v>1541641.1</v>
      </c>
    </row>
    <row r="4" ht="12.0" customHeight="1">
      <c r="A4" s="52" t="s">
        <v>42</v>
      </c>
      <c r="B4" s="38">
        <f t="shared" ref="B4:K4" si="3">B16+B26+B36+B43+B50+B57+B64</f>
        <v>9458</v>
      </c>
      <c r="C4" s="38">
        <f t="shared" si="3"/>
        <v>614</v>
      </c>
      <c r="D4" s="38">
        <f t="shared" si="3"/>
        <v>2011</v>
      </c>
      <c r="E4" s="38">
        <f t="shared" si="3"/>
        <v>1549</v>
      </c>
      <c r="F4" s="38">
        <f t="shared" si="3"/>
        <v>1255</v>
      </c>
      <c r="G4" s="38">
        <f t="shared" si="3"/>
        <v>2295</v>
      </c>
      <c r="H4" s="38">
        <f t="shared" si="3"/>
        <v>381</v>
      </c>
      <c r="I4" s="38">
        <f t="shared" si="3"/>
        <v>497</v>
      </c>
      <c r="J4" s="38">
        <f t="shared" si="3"/>
        <v>124</v>
      </c>
      <c r="K4" s="38">
        <f t="shared" si="3"/>
        <v>732</v>
      </c>
    </row>
    <row r="5" ht="12.0" customHeight="1">
      <c r="A5" s="52" t="s">
        <v>43</v>
      </c>
      <c r="B5" s="38">
        <f t="shared" ref="B5:K5" si="4">B17+B27+B37+B44+B51+B58+B65</f>
        <v>2058411</v>
      </c>
      <c r="C5" s="38">
        <f t="shared" si="4"/>
        <v>81559</v>
      </c>
      <c r="D5" s="38">
        <f t="shared" si="4"/>
        <v>23671</v>
      </c>
      <c r="E5" s="38">
        <f t="shared" si="4"/>
        <v>439602</v>
      </c>
      <c r="F5" s="38">
        <f t="shared" si="4"/>
        <v>1204210</v>
      </c>
      <c r="G5" s="38">
        <f t="shared" si="4"/>
        <v>289365</v>
      </c>
      <c r="H5" s="38">
        <f t="shared" si="4"/>
        <v>9105</v>
      </c>
      <c r="I5" s="38">
        <f t="shared" si="4"/>
        <v>7734</v>
      </c>
      <c r="J5" s="38">
        <f t="shared" si="4"/>
        <v>1015</v>
      </c>
      <c r="K5" s="38">
        <f t="shared" si="4"/>
        <v>2150</v>
      </c>
    </row>
    <row r="6" ht="12.0" customHeight="1">
      <c r="A6" s="52" t="s">
        <v>44</v>
      </c>
      <c r="B6" s="38">
        <f t="shared" ref="B6:K6" si="5">B18+B28+B38+B45+B52+B59+B66</f>
        <v>10417453.95</v>
      </c>
      <c r="C6" s="38">
        <f t="shared" si="5"/>
        <v>465566.43</v>
      </c>
      <c r="D6" s="38">
        <f t="shared" si="5"/>
        <v>3426.78</v>
      </c>
      <c r="E6" s="38">
        <f t="shared" si="5"/>
        <v>3710335.11</v>
      </c>
      <c r="F6" s="38">
        <f t="shared" si="5"/>
        <v>4367550.48</v>
      </c>
      <c r="G6" s="38">
        <f t="shared" si="5"/>
        <v>1054744.41</v>
      </c>
      <c r="H6" s="38">
        <f t="shared" si="5"/>
        <v>767792.57</v>
      </c>
      <c r="I6" s="38">
        <f t="shared" si="5"/>
        <v>33279.19</v>
      </c>
      <c r="J6" s="38">
        <f t="shared" si="5"/>
        <v>18.27</v>
      </c>
      <c r="K6" s="38">
        <f t="shared" si="5"/>
        <v>14740.71</v>
      </c>
    </row>
    <row r="7" ht="12.0" customHeight="1">
      <c r="A7" s="52" t="s">
        <v>45</v>
      </c>
      <c r="B7" s="38">
        <f t="shared" ref="B7:K7" si="6">B19+B29+B39+B46+B53+B60+B67</f>
        <v>5681</v>
      </c>
      <c r="C7" s="38">
        <f t="shared" si="6"/>
        <v>120</v>
      </c>
      <c r="D7" s="38">
        <f t="shared" si="6"/>
        <v>1193</v>
      </c>
      <c r="E7" s="38">
        <f t="shared" si="6"/>
        <v>1233</v>
      </c>
      <c r="F7" s="38">
        <f t="shared" si="6"/>
        <v>1227</v>
      </c>
      <c r="G7" s="38">
        <f t="shared" si="6"/>
        <v>968</v>
      </c>
      <c r="H7" s="38">
        <f t="shared" si="6"/>
        <v>143</v>
      </c>
      <c r="I7" s="38">
        <f t="shared" si="6"/>
        <v>421</v>
      </c>
      <c r="J7" s="38">
        <f t="shared" si="6"/>
        <v>26</v>
      </c>
      <c r="K7" s="38">
        <f t="shared" si="6"/>
        <v>350</v>
      </c>
    </row>
    <row r="8" ht="12.0" customHeight="1">
      <c r="A8" s="37" t="s">
        <v>46</v>
      </c>
      <c r="B8" s="38">
        <f t="shared" ref="B8:K8" si="7">B20+B30</f>
        <v>51433204</v>
      </c>
      <c r="C8" s="38">
        <f t="shared" si="7"/>
        <v>293210</v>
      </c>
      <c r="D8" s="38">
        <f t="shared" si="7"/>
        <v>4545922</v>
      </c>
      <c r="E8" s="38">
        <f t="shared" si="7"/>
        <v>16722474</v>
      </c>
      <c r="F8" s="38">
        <f t="shared" si="7"/>
        <v>9834663</v>
      </c>
      <c r="G8" s="38">
        <f t="shared" si="7"/>
        <v>2277324</v>
      </c>
      <c r="H8" s="38">
        <f t="shared" si="7"/>
        <v>4829814</v>
      </c>
      <c r="I8" s="38">
        <f t="shared" si="7"/>
        <v>2097749</v>
      </c>
      <c r="J8" s="38">
        <f t="shared" si="7"/>
        <v>19197</v>
      </c>
      <c r="K8" s="38">
        <f t="shared" si="7"/>
        <v>10812851</v>
      </c>
    </row>
    <row r="9" ht="12.0" customHeight="1">
      <c r="A9" s="39" t="s">
        <v>47</v>
      </c>
      <c r="B9" s="38">
        <f t="shared" ref="B9:K9" si="8">B21+B31</f>
        <v>234503730.9</v>
      </c>
      <c r="C9" s="38">
        <f t="shared" si="8"/>
        <v>403328.82</v>
      </c>
      <c r="D9" s="38">
        <f t="shared" si="8"/>
        <v>156971.27</v>
      </c>
      <c r="E9" s="38">
        <f t="shared" si="8"/>
        <v>32581770.85</v>
      </c>
      <c r="F9" s="38">
        <f t="shared" si="8"/>
        <v>151861328.2</v>
      </c>
      <c r="G9" s="38">
        <f t="shared" si="8"/>
        <v>18974477.34</v>
      </c>
      <c r="H9" s="38">
        <f t="shared" si="8"/>
        <v>13922236.25</v>
      </c>
      <c r="I9" s="38">
        <f t="shared" si="8"/>
        <v>10676602.17</v>
      </c>
      <c r="J9" s="38">
        <f t="shared" si="8"/>
        <v>9609.88</v>
      </c>
      <c r="K9" s="38">
        <f t="shared" si="8"/>
        <v>5917406.12</v>
      </c>
    </row>
    <row r="10" ht="12.0" customHeight="1">
      <c r="A10" s="37" t="s">
        <v>48</v>
      </c>
      <c r="B10" s="38">
        <f t="shared" ref="B10:K10" si="9">B22+B32</f>
        <v>410980</v>
      </c>
      <c r="C10" s="38">
        <f t="shared" si="9"/>
        <v>8493</v>
      </c>
      <c r="D10" s="38">
        <f t="shared" si="9"/>
        <v>59496</v>
      </c>
      <c r="E10" s="38">
        <f t="shared" si="9"/>
        <v>35716</v>
      </c>
      <c r="F10" s="38">
        <f t="shared" si="9"/>
        <v>212600</v>
      </c>
      <c r="G10" s="38">
        <f t="shared" si="9"/>
        <v>20152</v>
      </c>
      <c r="H10" s="38">
        <f t="shared" si="9"/>
        <v>12143</v>
      </c>
      <c r="I10" s="38">
        <f t="shared" si="9"/>
        <v>24587</v>
      </c>
      <c r="J10" s="38">
        <f t="shared" si="9"/>
        <v>1745</v>
      </c>
      <c r="K10" s="38">
        <f t="shared" si="9"/>
        <v>36048</v>
      </c>
    </row>
    <row r="11" ht="12.0" customHeight="1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ht="12.0" customHeight="1">
      <c r="A12" s="36">
        <v>2018.0</v>
      </c>
      <c r="B12" s="36" t="s">
        <v>1</v>
      </c>
      <c r="C12" s="36" t="s">
        <v>2</v>
      </c>
      <c r="D12" s="36" t="s">
        <v>3</v>
      </c>
      <c r="E12" s="36" t="s">
        <v>4</v>
      </c>
      <c r="F12" s="36" t="s">
        <v>5</v>
      </c>
      <c r="G12" s="36" t="s">
        <v>6</v>
      </c>
      <c r="H12" s="36" t="s">
        <v>7</v>
      </c>
      <c r="I12" s="36" t="s">
        <v>8</v>
      </c>
      <c r="J12" s="36" t="s">
        <v>9</v>
      </c>
      <c r="K12" s="36" t="s">
        <v>10</v>
      </c>
    </row>
    <row r="13" ht="12.0" customHeight="1">
      <c r="A13" s="48" t="s">
        <v>29</v>
      </c>
      <c r="B13" s="49"/>
      <c r="C13" s="49"/>
      <c r="D13" s="49"/>
      <c r="E13" s="49"/>
      <c r="F13" s="50"/>
      <c r="G13" s="49"/>
      <c r="H13" s="49"/>
      <c r="I13" s="49"/>
      <c r="J13" s="49"/>
      <c r="K13" s="49"/>
    </row>
    <row r="14" ht="12.0" customHeight="1">
      <c r="A14" s="37" t="s">
        <v>40</v>
      </c>
      <c r="B14" s="38">
        <f t="shared" ref="B14:B22" si="10">SUM(C14:K14)</f>
        <v>1783491</v>
      </c>
      <c r="C14" s="37">
        <v>57700.0</v>
      </c>
      <c r="D14" s="37">
        <v>89339.0</v>
      </c>
      <c r="E14" s="37">
        <v>1155251.0</v>
      </c>
      <c r="F14" s="37">
        <v>33543.0</v>
      </c>
      <c r="G14" s="37">
        <v>49948.0</v>
      </c>
      <c r="H14" s="37">
        <v>274303.0</v>
      </c>
      <c r="I14" s="37">
        <v>26723.0</v>
      </c>
      <c r="J14" s="37">
        <v>928.0</v>
      </c>
      <c r="K14" s="37">
        <v>95756.0</v>
      </c>
    </row>
    <row r="15" ht="12.0" customHeight="1">
      <c r="A15" s="39" t="s">
        <v>41</v>
      </c>
      <c r="B15" s="53">
        <f t="shared" si="10"/>
        <v>2761736.23</v>
      </c>
      <c r="C15" s="39">
        <v>27393.58</v>
      </c>
      <c r="D15" s="39">
        <v>17239.74</v>
      </c>
      <c r="E15" s="39">
        <v>262979.04</v>
      </c>
      <c r="F15" s="39">
        <v>2316682.96</v>
      </c>
      <c r="G15" s="39">
        <v>29250.75</v>
      </c>
      <c r="H15" s="39">
        <v>66465.99</v>
      </c>
      <c r="I15" s="39">
        <v>653.14</v>
      </c>
      <c r="J15" s="39">
        <v>54.66</v>
      </c>
      <c r="K15" s="39">
        <v>41016.37</v>
      </c>
    </row>
    <row r="16" ht="12.0" customHeight="1">
      <c r="A16" s="37" t="s">
        <v>42</v>
      </c>
      <c r="B16" s="38">
        <f t="shared" si="10"/>
        <v>1032</v>
      </c>
      <c r="C16" s="37">
        <v>76.0</v>
      </c>
      <c r="D16" s="37">
        <v>236.0</v>
      </c>
      <c r="E16" s="37">
        <v>234.0</v>
      </c>
      <c r="F16" s="37">
        <v>143.0</v>
      </c>
      <c r="G16" s="37">
        <v>93.0</v>
      </c>
      <c r="H16" s="37">
        <v>78.0</v>
      </c>
      <c r="I16" s="37">
        <v>74.0</v>
      </c>
      <c r="J16" s="37">
        <v>17.0</v>
      </c>
      <c r="K16" s="37">
        <v>81.0</v>
      </c>
    </row>
    <row r="17" ht="12.0" customHeight="1">
      <c r="A17" s="37" t="s">
        <v>43</v>
      </c>
      <c r="B17" s="38">
        <f t="shared" si="10"/>
        <v>237817</v>
      </c>
      <c r="C17" s="37">
        <v>97.0</v>
      </c>
      <c r="D17" s="37">
        <v>2150.0</v>
      </c>
      <c r="E17" s="37">
        <v>32341.0</v>
      </c>
      <c r="F17" s="37">
        <v>198788.0</v>
      </c>
      <c r="G17" s="37">
        <v>1436.0</v>
      </c>
      <c r="H17" s="37">
        <v>1048.0</v>
      </c>
      <c r="I17" s="37">
        <v>1758.0</v>
      </c>
      <c r="J17" s="37">
        <v>53.0</v>
      </c>
      <c r="K17" s="37">
        <v>146.0</v>
      </c>
    </row>
    <row r="18" ht="12.0" customHeight="1">
      <c r="A18" s="39" t="s">
        <v>44</v>
      </c>
      <c r="B18" s="53">
        <f t="shared" si="10"/>
        <v>515102.98</v>
      </c>
      <c r="C18" s="39">
        <v>9.65</v>
      </c>
      <c r="D18" s="39">
        <v>201.17</v>
      </c>
      <c r="E18" s="39">
        <v>144385.43</v>
      </c>
      <c r="F18" s="39">
        <v>347015.83</v>
      </c>
      <c r="G18" s="39">
        <v>4859.79</v>
      </c>
      <c r="H18" s="39">
        <v>12846.17</v>
      </c>
      <c r="I18" s="39">
        <v>16.25</v>
      </c>
      <c r="J18" s="39">
        <v>1.16</v>
      </c>
      <c r="K18" s="39">
        <v>5767.53</v>
      </c>
    </row>
    <row r="19" ht="12.0" customHeight="1">
      <c r="A19" s="37" t="s">
        <v>45</v>
      </c>
      <c r="B19" s="38">
        <f t="shared" si="10"/>
        <v>668</v>
      </c>
      <c r="C19" s="37">
        <v>13.0</v>
      </c>
      <c r="D19" s="37">
        <v>154.0</v>
      </c>
      <c r="E19" s="37">
        <v>135.0</v>
      </c>
      <c r="F19" s="37">
        <v>219.0</v>
      </c>
      <c r="G19" s="37">
        <v>42.0</v>
      </c>
      <c r="H19" s="37">
        <v>18.0</v>
      </c>
      <c r="I19" s="37">
        <v>51.0</v>
      </c>
      <c r="J19" s="37">
        <v>3.0</v>
      </c>
      <c r="K19" s="37">
        <v>33.0</v>
      </c>
    </row>
    <row r="20" ht="12.0" customHeight="1">
      <c r="A20" s="37" t="s">
        <v>49</v>
      </c>
      <c r="B20" s="38">
        <f t="shared" si="10"/>
        <v>28235024</v>
      </c>
      <c r="C20" s="37">
        <v>168830.0</v>
      </c>
      <c r="D20" s="37">
        <v>2170781.0</v>
      </c>
      <c r="E20" s="37">
        <v>6600957.0</v>
      </c>
      <c r="F20" s="37">
        <v>5064607.0</v>
      </c>
      <c r="G20" s="37">
        <v>154746.0</v>
      </c>
      <c r="H20" s="37">
        <v>3322767.0</v>
      </c>
      <c r="I20" s="37">
        <v>1251384.0</v>
      </c>
      <c r="J20" s="37">
        <v>9265.0</v>
      </c>
      <c r="K20" s="37">
        <v>9491687.0</v>
      </c>
    </row>
    <row r="21" ht="12.0" customHeight="1">
      <c r="A21" s="39" t="s">
        <v>50</v>
      </c>
      <c r="B21" s="38">
        <f t="shared" si="10"/>
        <v>83261060.32</v>
      </c>
      <c r="C21" s="37">
        <v>166956.77</v>
      </c>
      <c r="D21" s="37">
        <v>78128.41</v>
      </c>
      <c r="E21" s="37">
        <v>1.165861314E7</v>
      </c>
      <c r="F21" s="37">
        <v>5.539296777E7</v>
      </c>
      <c r="G21" s="37">
        <v>785575.95</v>
      </c>
      <c r="H21" s="37">
        <v>3982605.28</v>
      </c>
      <c r="I21" s="37">
        <v>8404290.21</v>
      </c>
      <c r="J21" s="37">
        <v>867.05</v>
      </c>
      <c r="K21" s="37">
        <v>2791055.74</v>
      </c>
    </row>
    <row r="22" ht="12.0" customHeight="1">
      <c r="A22" s="37" t="s">
        <v>51</v>
      </c>
      <c r="B22" s="38">
        <f t="shared" si="10"/>
        <v>200414</v>
      </c>
      <c r="C22" s="37">
        <v>3783.0</v>
      </c>
      <c r="D22" s="37">
        <v>29109.0</v>
      </c>
      <c r="E22" s="37">
        <v>17308.0</v>
      </c>
      <c r="F22" s="37">
        <v>113481.0</v>
      </c>
      <c r="G22" s="37">
        <v>2792.0</v>
      </c>
      <c r="H22" s="37">
        <v>5433.0</v>
      </c>
      <c r="I22" s="37">
        <v>11607.0</v>
      </c>
      <c r="J22" s="37">
        <v>864.0</v>
      </c>
      <c r="K22" s="37">
        <v>16037.0</v>
      </c>
    </row>
    <row r="23" ht="12.0" customHeight="1">
      <c r="A23" s="48" t="s">
        <v>30</v>
      </c>
      <c r="B23" s="49"/>
      <c r="C23" s="49"/>
      <c r="D23" s="49"/>
      <c r="E23" s="49"/>
      <c r="F23" s="50"/>
      <c r="G23" s="49"/>
      <c r="H23" s="49"/>
      <c r="I23" s="49"/>
      <c r="J23" s="49"/>
      <c r="K23" s="49"/>
    </row>
    <row r="24" ht="12.0" customHeight="1">
      <c r="A24" s="37" t="s">
        <v>40</v>
      </c>
      <c r="B24" s="38">
        <f t="shared" ref="B24:B32" si="11">SUM(C24:K24)</f>
        <v>2237441</v>
      </c>
      <c r="C24" s="37">
        <v>45717.0</v>
      </c>
      <c r="D24" s="37">
        <v>200583.0</v>
      </c>
      <c r="E24" s="37">
        <v>1100469.0</v>
      </c>
      <c r="F24" s="37">
        <v>39253.0</v>
      </c>
      <c r="G24" s="37">
        <v>409593.0</v>
      </c>
      <c r="H24" s="37">
        <v>318373.0</v>
      </c>
      <c r="I24" s="37">
        <v>32804.0</v>
      </c>
      <c r="J24" s="37">
        <v>332.0</v>
      </c>
      <c r="K24" s="37">
        <v>90317.0</v>
      </c>
    </row>
    <row r="25" ht="12.0" customHeight="1">
      <c r="A25" s="39" t="s">
        <v>41</v>
      </c>
      <c r="B25" s="53">
        <f t="shared" si="11"/>
        <v>8481376.73</v>
      </c>
      <c r="C25" s="39">
        <v>97276.38</v>
      </c>
      <c r="D25" s="39">
        <v>16815.35</v>
      </c>
      <c r="E25" s="39">
        <v>403937.78</v>
      </c>
      <c r="F25" s="39">
        <v>3229227.14</v>
      </c>
      <c r="G25" s="39">
        <v>814929.1</v>
      </c>
      <c r="H25" s="39">
        <v>3301457.2</v>
      </c>
      <c r="I25" s="39">
        <v>52796.94</v>
      </c>
      <c r="J25" s="39">
        <v>31.36</v>
      </c>
      <c r="K25" s="39">
        <v>564905.48</v>
      </c>
    </row>
    <row r="26" ht="12.0" customHeight="1">
      <c r="A26" s="37" t="s">
        <v>42</v>
      </c>
      <c r="B26" s="38">
        <f t="shared" si="11"/>
        <v>1185</v>
      </c>
      <c r="C26" s="37">
        <v>79.0</v>
      </c>
      <c r="D26" s="37">
        <v>241.0</v>
      </c>
      <c r="E26" s="37">
        <v>191.0</v>
      </c>
      <c r="F26" s="37">
        <v>138.0</v>
      </c>
      <c r="G26" s="37">
        <v>314.0</v>
      </c>
      <c r="H26" s="37">
        <v>64.0</v>
      </c>
      <c r="I26" s="37">
        <v>65.0</v>
      </c>
      <c r="J26" s="37">
        <v>9.0</v>
      </c>
      <c r="K26" s="37">
        <v>84.0</v>
      </c>
    </row>
    <row r="27" ht="12.0" customHeight="1">
      <c r="A27" s="37" t="s">
        <v>43</v>
      </c>
      <c r="B27" s="38">
        <f t="shared" si="11"/>
        <v>614209</v>
      </c>
      <c r="C27" s="37">
        <v>312.0</v>
      </c>
      <c r="D27" s="37">
        <v>3100.0</v>
      </c>
      <c r="E27" s="37">
        <v>87715.0</v>
      </c>
      <c r="F27" s="37">
        <v>471929.0</v>
      </c>
      <c r="G27" s="37">
        <v>48953.0</v>
      </c>
      <c r="H27" s="37">
        <v>1353.0</v>
      </c>
      <c r="I27" s="37">
        <v>655.0</v>
      </c>
      <c r="J27" s="37">
        <v>0.0</v>
      </c>
      <c r="K27" s="37">
        <v>192.0</v>
      </c>
    </row>
    <row r="28" ht="12.0" customHeight="1">
      <c r="A28" s="39" t="s">
        <v>44</v>
      </c>
      <c r="B28" s="53">
        <f t="shared" si="11"/>
        <v>1153217.48</v>
      </c>
      <c r="C28" s="39">
        <v>52.53</v>
      </c>
      <c r="D28" s="39">
        <v>460.57</v>
      </c>
      <c r="E28" s="39">
        <v>346454.52</v>
      </c>
      <c r="F28" s="39">
        <v>757854.07</v>
      </c>
      <c r="G28" s="39">
        <v>45339.78</v>
      </c>
      <c r="H28" s="39">
        <v>1177.79</v>
      </c>
      <c r="I28" s="39">
        <v>637.94</v>
      </c>
      <c r="J28" s="39">
        <v>0.0</v>
      </c>
      <c r="K28" s="39">
        <v>1240.28</v>
      </c>
    </row>
    <row r="29" ht="12.0" customHeight="1">
      <c r="A29" s="37" t="s">
        <v>45</v>
      </c>
      <c r="B29" s="38">
        <f t="shared" si="11"/>
        <v>861</v>
      </c>
      <c r="C29" s="37">
        <v>21.0</v>
      </c>
      <c r="D29" s="37">
        <v>153.0</v>
      </c>
      <c r="E29" s="37">
        <v>234.0</v>
      </c>
      <c r="F29" s="37">
        <v>160.0</v>
      </c>
      <c r="G29" s="37">
        <v>170.0</v>
      </c>
      <c r="H29" s="37">
        <v>26.0</v>
      </c>
      <c r="I29" s="37">
        <v>49.0</v>
      </c>
      <c r="J29" s="37">
        <v>0.0</v>
      </c>
      <c r="K29" s="37">
        <v>48.0</v>
      </c>
    </row>
    <row r="30" ht="12.0" customHeight="1">
      <c r="A30" s="37" t="s">
        <v>49</v>
      </c>
      <c r="B30" s="38">
        <f t="shared" si="11"/>
        <v>23198180</v>
      </c>
      <c r="C30" s="37">
        <v>124380.0</v>
      </c>
      <c r="D30" s="37">
        <v>2375141.0</v>
      </c>
      <c r="E30" s="37">
        <v>1.0121517E7</v>
      </c>
      <c r="F30" s="37">
        <v>4770056.0</v>
      </c>
      <c r="G30" s="37">
        <v>2122578.0</v>
      </c>
      <c r="H30" s="37">
        <v>1507047.0</v>
      </c>
      <c r="I30" s="37">
        <v>846365.0</v>
      </c>
      <c r="J30" s="37">
        <v>9932.0</v>
      </c>
      <c r="K30" s="37">
        <v>1321164.0</v>
      </c>
    </row>
    <row r="31" ht="12.0" customHeight="1">
      <c r="A31" s="39" t="s">
        <v>50</v>
      </c>
      <c r="B31" s="38">
        <f t="shared" si="11"/>
        <v>151242670.5</v>
      </c>
      <c r="C31" s="37">
        <v>236372.05</v>
      </c>
      <c r="D31" s="37">
        <v>78842.86</v>
      </c>
      <c r="E31" s="37">
        <v>2.092315771E7</v>
      </c>
      <c r="F31" s="37">
        <v>9.646836039E7</v>
      </c>
      <c r="G31" s="37">
        <v>1.818890139E7</v>
      </c>
      <c r="H31" s="37">
        <v>9939630.97</v>
      </c>
      <c r="I31" s="37">
        <v>2272311.96</v>
      </c>
      <c r="J31" s="37">
        <v>8742.83</v>
      </c>
      <c r="K31" s="37">
        <v>3126350.38</v>
      </c>
    </row>
    <row r="32" ht="12.0" customHeight="1">
      <c r="A32" s="37" t="s">
        <v>51</v>
      </c>
      <c r="B32" s="38">
        <f t="shared" si="11"/>
        <v>210566</v>
      </c>
      <c r="C32" s="37">
        <v>4710.0</v>
      </c>
      <c r="D32" s="37">
        <v>30387.0</v>
      </c>
      <c r="E32" s="37">
        <v>18408.0</v>
      </c>
      <c r="F32" s="37">
        <v>99119.0</v>
      </c>
      <c r="G32" s="37">
        <v>17360.0</v>
      </c>
      <c r="H32" s="37">
        <v>6710.0</v>
      </c>
      <c r="I32" s="37">
        <v>12980.0</v>
      </c>
      <c r="J32" s="37">
        <v>881.0</v>
      </c>
      <c r="K32" s="37">
        <v>20011.0</v>
      </c>
    </row>
    <row r="33" ht="12.0" customHeight="1">
      <c r="A33" s="48" t="s">
        <v>31</v>
      </c>
      <c r="B33" s="49"/>
      <c r="C33" s="49"/>
      <c r="D33" s="49"/>
      <c r="E33" s="49"/>
      <c r="F33" s="50"/>
      <c r="G33" s="49"/>
      <c r="H33" s="49"/>
      <c r="I33" s="49"/>
      <c r="J33" s="49"/>
      <c r="K33" s="49"/>
    </row>
    <row r="34" ht="12.0" customHeight="1">
      <c r="A34" s="37" t="s">
        <v>40</v>
      </c>
      <c r="B34" s="38">
        <f t="shared" ref="B34:B39" si="12">SUM(C34:K34)</f>
        <v>1936389</v>
      </c>
      <c r="C34" s="37">
        <v>63505.0</v>
      </c>
      <c r="D34" s="37">
        <v>260415.0</v>
      </c>
      <c r="E34" s="37">
        <v>714651.0</v>
      </c>
      <c r="F34" s="37">
        <v>107359.0</v>
      </c>
      <c r="G34" s="37">
        <v>341618.0</v>
      </c>
      <c r="H34" s="37">
        <v>316695.0</v>
      </c>
      <c r="I34" s="37">
        <v>17757.0</v>
      </c>
      <c r="J34" s="37">
        <v>378.0</v>
      </c>
      <c r="K34" s="37">
        <v>114011.0</v>
      </c>
    </row>
    <row r="35" ht="12.0" customHeight="1">
      <c r="A35" s="39" t="s">
        <v>41</v>
      </c>
      <c r="B35" s="53">
        <f t="shared" si="12"/>
        <v>17752467.25</v>
      </c>
      <c r="C35" s="39">
        <v>4964.59</v>
      </c>
      <c r="D35" s="39">
        <v>54993.91</v>
      </c>
      <c r="E35" s="39">
        <v>328682.42</v>
      </c>
      <c r="F35" s="39">
        <v>1.420880955E7</v>
      </c>
      <c r="G35" s="39">
        <v>404775.75</v>
      </c>
      <c r="H35" s="39">
        <v>2662351.14</v>
      </c>
      <c r="I35" s="39">
        <v>2059.82</v>
      </c>
      <c r="J35" s="39">
        <v>15.01</v>
      </c>
      <c r="K35" s="39">
        <v>85815.06</v>
      </c>
    </row>
    <row r="36" ht="12.0" customHeight="1">
      <c r="A36" s="37" t="s">
        <v>42</v>
      </c>
      <c r="B36" s="38">
        <f t="shared" si="12"/>
        <v>1290</v>
      </c>
      <c r="C36" s="37">
        <v>92.0</v>
      </c>
      <c r="D36" s="37">
        <v>261.0</v>
      </c>
      <c r="E36" s="37">
        <v>216.0</v>
      </c>
      <c r="F36" s="37">
        <v>125.0</v>
      </c>
      <c r="G36" s="37">
        <v>327.0</v>
      </c>
      <c r="H36" s="37">
        <v>68.0</v>
      </c>
      <c r="I36" s="37">
        <v>62.0</v>
      </c>
      <c r="J36" s="37">
        <v>25.0</v>
      </c>
      <c r="K36" s="37">
        <v>114.0</v>
      </c>
    </row>
    <row r="37" ht="12.0" customHeight="1">
      <c r="A37" s="37" t="s">
        <v>43</v>
      </c>
      <c r="B37" s="38">
        <f t="shared" si="12"/>
        <v>589950</v>
      </c>
      <c r="C37" s="37">
        <v>263.0</v>
      </c>
      <c r="D37" s="37">
        <v>3246.0</v>
      </c>
      <c r="E37" s="37">
        <v>23415.0</v>
      </c>
      <c r="F37" s="37">
        <v>452529.0</v>
      </c>
      <c r="G37" s="37">
        <v>106192.0</v>
      </c>
      <c r="H37" s="37">
        <v>2659.0</v>
      </c>
      <c r="I37" s="37">
        <v>1247.0</v>
      </c>
      <c r="J37" s="37">
        <v>40.0</v>
      </c>
      <c r="K37" s="37">
        <v>359.0</v>
      </c>
    </row>
    <row r="38" ht="12.0" customHeight="1">
      <c r="A38" s="39" t="s">
        <v>44</v>
      </c>
      <c r="B38" s="53">
        <f t="shared" si="12"/>
        <v>1797091.05</v>
      </c>
      <c r="C38" s="39">
        <v>9.63</v>
      </c>
      <c r="D38" s="39">
        <v>180.8</v>
      </c>
      <c r="E38" s="39">
        <v>589597.48</v>
      </c>
      <c r="F38" s="39">
        <v>505295.63</v>
      </c>
      <c r="G38" s="39">
        <v>668122.41</v>
      </c>
      <c r="H38" s="39">
        <v>33820.83</v>
      </c>
      <c r="I38" s="39">
        <v>15.37</v>
      </c>
      <c r="J38" s="39">
        <v>0.65</v>
      </c>
      <c r="K38" s="39">
        <v>48.25</v>
      </c>
    </row>
    <row r="39" ht="12.0" customHeight="1">
      <c r="A39" s="37" t="s">
        <v>45</v>
      </c>
      <c r="B39" s="38">
        <f t="shared" si="12"/>
        <v>860</v>
      </c>
      <c r="C39" s="37">
        <v>17.0</v>
      </c>
      <c r="D39" s="37">
        <v>178.0</v>
      </c>
      <c r="E39" s="37">
        <v>217.0</v>
      </c>
      <c r="F39" s="37">
        <v>176.0</v>
      </c>
      <c r="G39" s="37">
        <v>139.0</v>
      </c>
      <c r="H39" s="37">
        <v>23.0</v>
      </c>
      <c r="I39" s="37">
        <v>52.0</v>
      </c>
      <c r="J39" s="37">
        <v>1.0</v>
      </c>
      <c r="K39" s="37">
        <v>57.0</v>
      </c>
    </row>
    <row r="40" ht="12.0" customHeight="1">
      <c r="A40" s="48" t="s">
        <v>32</v>
      </c>
      <c r="B40" s="49"/>
      <c r="C40" s="49"/>
      <c r="D40" s="49"/>
      <c r="E40" s="49"/>
      <c r="F40" s="50"/>
      <c r="G40" s="49"/>
      <c r="H40" s="49"/>
      <c r="I40" s="49"/>
      <c r="J40" s="49"/>
      <c r="K40" s="49"/>
    </row>
    <row r="41" ht="12.0" customHeight="1">
      <c r="A41" s="37" t="s">
        <v>40</v>
      </c>
      <c r="B41" s="38">
        <f t="shared" ref="B41:B46" si="13">SUM(C41:K41)</f>
        <v>1359905</v>
      </c>
      <c r="C41" s="37">
        <v>15266.0</v>
      </c>
      <c r="D41" s="37">
        <v>33933.0</v>
      </c>
      <c r="E41" s="37">
        <v>764773.0</v>
      </c>
      <c r="F41" s="37">
        <v>61290.0</v>
      </c>
      <c r="G41" s="37">
        <v>353254.0</v>
      </c>
      <c r="H41" s="37">
        <v>380.0</v>
      </c>
      <c r="I41" s="37">
        <v>40171.0</v>
      </c>
      <c r="J41" s="37">
        <v>711.0</v>
      </c>
      <c r="K41" s="37">
        <v>90127.0</v>
      </c>
    </row>
    <row r="42" ht="12.0" customHeight="1">
      <c r="A42" s="39" t="s">
        <v>41</v>
      </c>
      <c r="B42" s="53">
        <f t="shared" si="13"/>
        <v>2204391.68</v>
      </c>
      <c r="C42" s="39">
        <v>154543.37</v>
      </c>
      <c r="D42" s="39">
        <v>7992.96</v>
      </c>
      <c r="E42" s="39">
        <v>137923.24</v>
      </c>
      <c r="F42" s="39">
        <v>749986.68</v>
      </c>
      <c r="G42" s="39">
        <v>539703.47</v>
      </c>
      <c r="H42" s="39">
        <v>6.77</v>
      </c>
      <c r="I42" s="39">
        <v>5701.79</v>
      </c>
      <c r="J42" s="39">
        <v>59.71</v>
      </c>
      <c r="K42" s="39">
        <v>608473.69</v>
      </c>
    </row>
    <row r="43" ht="12.0" customHeight="1">
      <c r="A43" s="37" t="s">
        <v>42</v>
      </c>
      <c r="B43" s="38">
        <f t="shared" si="13"/>
        <v>1510</v>
      </c>
      <c r="C43" s="37">
        <v>148.0</v>
      </c>
      <c r="D43" s="37">
        <v>344.0</v>
      </c>
      <c r="E43" s="37">
        <v>257.0</v>
      </c>
      <c r="F43" s="37">
        <v>165.0</v>
      </c>
      <c r="G43" s="37">
        <v>354.0</v>
      </c>
      <c r="H43" s="37">
        <v>4.0</v>
      </c>
      <c r="I43" s="37">
        <v>83.0</v>
      </c>
      <c r="J43" s="37">
        <v>15.0</v>
      </c>
      <c r="K43" s="37">
        <v>140.0</v>
      </c>
    </row>
    <row r="44" ht="12.0" customHeight="1">
      <c r="A44" s="37" t="s">
        <v>43</v>
      </c>
      <c r="B44" s="38">
        <f t="shared" si="13"/>
        <v>124367</v>
      </c>
      <c r="C44" s="37">
        <v>195.0</v>
      </c>
      <c r="D44" s="37">
        <v>2859.0</v>
      </c>
      <c r="E44" s="37">
        <v>57774.0</v>
      </c>
      <c r="F44" s="37">
        <v>19770.0</v>
      </c>
      <c r="G44" s="37">
        <v>42856.0</v>
      </c>
      <c r="H44" s="37">
        <v>0.0</v>
      </c>
      <c r="I44" s="37">
        <v>596.0</v>
      </c>
      <c r="J44" s="37">
        <v>39.0</v>
      </c>
      <c r="K44" s="37">
        <v>278.0</v>
      </c>
    </row>
    <row r="45" ht="12.0" customHeight="1">
      <c r="A45" s="39" t="s">
        <v>44</v>
      </c>
      <c r="B45" s="53">
        <f t="shared" si="13"/>
        <v>1965194.74</v>
      </c>
      <c r="C45" s="39">
        <v>18.62</v>
      </c>
      <c r="D45" s="39">
        <v>143.3</v>
      </c>
      <c r="E45" s="39">
        <v>1813540.44</v>
      </c>
      <c r="F45" s="39">
        <v>44442.22</v>
      </c>
      <c r="G45" s="39">
        <v>106730.48</v>
      </c>
      <c r="H45" s="39">
        <v>0.0</v>
      </c>
      <c r="I45" s="39">
        <v>28.41</v>
      </c>
      <c r="J45" s="39">
        <v>0.87</v>
      </c>
      <c r="K45" s="39">
        <v>290.4</v>
      </c>
    </row>
    <row r="46" ht="12.0" customHeight="1">
      <c r="A46" s="37" t="s">
        <v>45</v>
      </c>
      <c r="B46" s="38">
        <f t="shared" si="13"/>
        <v>827</v>
      </c>
      <c r="C46" s="37">
        <v>13.0</v>
      </c>
      <c r="D46" s="37">
        <v>164.0</v>
      </c>
      <c r="E46" s="37">
        <v>151.0</v>
      </c>
      <c r="F46" s="37">
        <v>164.0</v>
      </c>
      <c r="G46" s="37">
        <v>155.0</v>
      </c>
      <c r="H46" s="37">
        <v>0.0</v>
      </c>
      <c r="I46" s="37">
        <v>128.0</v>
      </c>
      <c r="J46" s="37">
        <v>3.0</v>
      </c>
      <c r="K46" s="37">
        <v>49.0</v>
      </c>
    </row>
    <row r="47" ht="12.0" customHeight="1">
      <c r="A47" s="48" t="s">
        <v>33</v>
      </c>
      <c r="B47" s="38"/>
      <c r="C47" s="37"/>
      <c r="D47" s="37"/>
      <c r="E47" s="37"/>
      <c r="F47" s="37"/>
      <c r="G47" s="37"/>
      <c r="H47" s="37"/>
      <c r="I47" s="37"/>
      <c r="J47" s="37"/>
      <c r="K47" s="37"/>
    </row>
    <row r="48" ht="12.0" customHeight="1">
      <c r="A48" s="37" t="s">
        <v>40</v>
      </c>
      <c r="B48" s="38">
        <f t="shared" ref="B48:B53" si="14">SUM(C48:K48)</f>
        <v>1974748</v>
      </c>
      <c r="C48" s="37">
        <v>28557.0</v>
      </c>
      <c r="D48" s="37">
        <v>33265.0</v>
      </c>
      <c r="E48" s="37">
        <v>1053050.0</v>
      </c>
      <c r="F48" s="37">
        <v>77041.0</v>
      </c>
      <c r="G48" s="37">
        <v>393171.0</v>
      </c>
      <c r="H48" s="37">
        <v>280301.0</v>
      </c>
      <c r="I48" s="37">
        <v>14358.0</v>
      </c>
      <c r="J48" s="37">
        <v>840.0</v>
      </c>
      <c r="K48" s="37">
        <v>94165.0</v>
      </c>
    </row>
    <row r="49" ht="12.0" customHeight="1">
      <c r="A49" s="39" t="s">
        <v>41</v>
      </c>
      <c r="B49" s="53">
        <f t="shared" si="14"/>
        <v>3022274.61</v>
      </c>
      <c r="C49" s="39">
        <v>6720.03</v>
      </c>
      <c r="D49" s="39">
        <v>20880.49</v>
      </c>
      <c r="E49" s="39">
        <v>154991.54</v>
      </c>
      <c r="F49" s="39">
        <v>686425.54</v>
      </c>
      <c r="G49" s="39">
        <v>861823.17</v>
      </c>
      <c r="H49" s="39">
        <v>1106282.59</v>
      </c>
      <c r="I49" s="39">
        <v>114218.74</v>
      </c>
      <c r="J49" s="39">
        <v>38.91</v>
      </c>
      <c r="K49" s="39">
        <v>70893.6</v>
      </c>
    </row>
    <row r="50" ht="12.0" customHeight="1">
      <c r="A50" s="37" t="s">
        <v>42</v>
      </c>
      <c r="B50" s="38">
        <f t="shared" si="14"/>
        <v>1530</v>
      </c>
      <c r="C50" s="37">
        <v>80.0</v>
      </c>
      <c r="D50" s="37">
        <v>323.0</v>
      </c>
      <c r="E50" s="37">
        <v>227.0</v>
      </c>
      <c r="F50" s="37">
        <v>229.0</v>
      </c>
      <c r="G50" s="37">
        <v>405.0</v>
      </c>
      <c r="H50" s="37">
        <v>73.0</v>
      </c>
      <c r="I50" s="37">
        <v>67.0</v>
      </c>
      <c r="J50" s="37">
        <v>22.0</v>
      </c>
      <c r="K50" s="37">
        <v>104.0</v>
      </c>
    </row>
    <row r="51" ht="12.0" customHeight="1">
      <c r="A51" s="37" t="s">
        <v>43</v>
      </c>
      <c r="B51" s="38">
        <f t="shared" si="14"/>
        <v>104375</v>
      </c>
      <c r="C51" s="37">
        <v>309.0</v>
      </c>
      <c r="D51" s="37">
        <v>5220.0</v>
      </c>
      <c r="E51" s="37">
        <v>47350.0</v>
      </c>
      <c r="F51" s="37">
        <v>26254.0</v>
      </c>
      <c r="G51" s="37">
        <v>20691.0</v>
      </c>
      <c r="H51" s="37">
        <v>2085.0</v>
      </c>
      <c r="I51" s="37">
        <v>1316.0</v>
      </c>
      <c r="J51" s="37">
        <v>573.0</v>
      </c>
      <c r="K51" s="37">
        <v>577.0</v>
      </c>
    </row>
    <row r="52" ht="12.0" customHeight="1">
      <c r="A52" s="39" t="s">
        <v>44</v>
      </c>
      <c r="B52" s="53">
        <f t="shared" si="14"/>
        <v>670774.39</v>
      </c>
      <c r="C52" s="39">
        <v>18.15</v>
      </c>
      <c r="D52" s="39">
        <v>678.19</v>
      </c>
      <c r="E52" s="39">
        <v>346509.41</v>
      </c>
      <c r="F52" s="39">
        <v>284428.24</v>
      </c>
      <c r="G52" s="39">
        <v>24917.34</v>
      </c>
      <c r="H52" s="39">
        <v>13245.95</v>
      </c>
      <c r="I52" s="39">
        <v>581.51</v>
      </c>
      <c r="J52" s="39">
        <v>10.19</v>
      </c>
      <c r="K52" s="39">
        <v>385.41</v>
      </c>
    </row>
    <row r="53" ht="12.0" customHeight="1">
      <c r="A53" s="37" t="s">
        <v>45</v>
      </c>
      <c r="B53" s="38">
        <f t="shared" si="14"/>
        <v>799</v>
      </c>
      <c r="C53" s="37">
        <v>12.0</v>
      </c>
      <c r="D53" s="37">
        <v>193.0</v>
      </c>
      <c r="E53" s="37">
        <v>121.0</v>
      </c>
      <c r="F53" s="37">
        <v>163.0</v>
      </c>
      <c r="G53" s="37">
        <v>151.0</v>
      </c>
      <c r="H53" s="37">
        <v>34.0</v>
      </c>
      <c r="I53" s="37">
        <v>52.0</v>
      </c>
      <c r="J53" s="37">
        <v>7.0</v>
      </c>
      <c r="K53" s="37">
        <v>66.0</v>
      </c>
    </row>
    <row r="54" ht="12.0" customHeight="1">
      <c r="A54" s="48" t="s">
        <v>34</v>
      </c>
      <c r="B54" s="49"/>
      <c r="C54" s="49"/>
      <c r="D54" s="49"/>
      <c r="E54" s="49"/>
      <c r="F54" s="50"/>
      <c r="G54" s="49"/>
      <c r="H54" s="49"/>
      <c r="I54" s="49"/>
      <c r="J54" s="49"/>
      <c r="K54" s="49"/>
    </row>
    <row r="55" ht="12.0" customHeight="1">
      <c r="A55" s="37" t="s">
        <v>40</v>
      </c>
      <c r="B55" s="38">
        <f t="shared" ref="B55:B60" si="15">SUM(C55:K55)</f>
        <v>2469130</v>
      </c>
      <c r="C55" s="38">
        <v>21202.0</v>
      </c>
      <c r="D55" s="38">
        <v>34086.0</v>
      </c>
      <c r="E55" s="38">
        <v>1361635.0</v>
      </c>
      <c r="F55" s="38">
        <v>346127.0</v>
      </c>
      <c r="G55" s="38">
        <v>355375.0</v>
      </c>
      <c r="H55" s="38">
        <v>209384.0</v>
      </c>
      <c r="I55" s="38">
        <v>44910.0</v>
      </c>
      <c r="J55" s="38">
        <v>791.0</v>
      </c>
      <c r="K55" s="38">
        <v>95620.0</v>
      </c>
    </row>
    <row r="56" ht="12.0" customHeight="1">
      <c r="A56" s="39" t="s">
        <v>41</v>
      </c>
      <c r="B56" s="53">
        <f t="shared" si="15"/>
        <v>15462838.09</v>
      </c>
      <c r="C56" s="53">
        <v>74712.86</v>
      </c>
      <c r="D56" s="53">
        <v>4530.18</v>
      </c>
      <c r="E56" s="53">
        <v>93825.61</v>
      </c>
      <c r="F56" s="53">
        <v>1.195679197E7</v>
      </c>
      <c r="G56" s="53">
        <v>700494.7</v>
      </c>
      <c r="H56" s="53">
        <v>2467835.12</v>
      </c>
      <c r="I56" s="53">
        <v>25514.57</v>
      </c>
      <c r="J56" s="53">
        <v>32.14</v>
      </c>
      <c r="K56" s="53">
        <v>139100.94</v>
      </c>
    </row>
    <row r="57" ht="12.0" customHeight="1">
      <c r="A57" s="37" t="s">
        <v>42</v>
      </c>
      <c r="B57" s="38">
        <f t="shared" si="15"/>
        <v>1558</v>
      </c>
      <c r="C57" s="38">
        <v>79.0</v>
      </c>
      <c r="D57" s="38">
        <v>347.0</v>
      </c>
      <c r="E57" s="38">
        <v>214.0</v>
      </c>
      <c r="F57" s="38">
        <v>216.0</v>
      </c>
      <c r="G57" s="38">
        <v>433.0</v>
      </c>
      <c r="H57" s="38">
        <v>75.0</v>
      </c>
      <c r="I57" s="38">
        <v>70.0</v>
      </c>
      <c r="J57" s="38">
        <v>18.0</v>
      </c>
      <c r="K57" s="38">
        <v>106.0</v>
      </c>
    </row>
    <row r="58" ht="12.0" customHeight="1">
      <c r="A58" s="37" t="s">
        <v>43</v>
      </c>
      <c r="B58" s="38">
        <f t="shared" si="15"/>
        <v>99323</v>
      </c>
      <c r="C58" s="38">
        <v>253.0</v>
      </c>
      <c r="D58" s="38">
        <v>3390.0</v>
      </c>
      <c r="E58" s="38">
        <v>34172.0</v>
      </c>
      <c r="F58" s="38">
        <v>15699.0</v>
      </c>
      <c r="G58" s="38">
        <v>42012.0</v>
      </c>
      <c r="H58" s="38">
        <v>1639.0</v>
      </c>
      <c r="I58" s="38">
        <v>1590.0</v>
      </c>
      <c r="J58" s="38">
        <v>242.0</v>
      </c>
      <c r="K58" s="38">
        <v>326.0</v>
      </c>
    </row>
    <row r="59" ht="12.0" customHeight="1">
      <c r="A59" s="39" t="s">
        <v>44</v>
      </c>
      <c r="B59" s="53">
        <f t="shared" si="15"/>
        <v>1223847.18</v>
      </c>
      <c r="C59" s="53">
        <v>1509.62</v>
      </c>
      <c r="D59" s="53">
        <v>142.52</v>
      </c>
      <c r="E59" s="53">
        <v>200589.66</v>
      </c>
      <c r="F59" s="53">
        <v>210893.89</v>
      </c>
      <c r="G59" s="53">
        <v>72126.2</v>
      </c>
      <c r="H59" s="53">
        <v>706516.74</v>
      </c>
      <c r="I59" s="53">
        <v>31860.27</v>
      </c>
      <c r="J59" s="53">
        <v>4.58</v>
      </c>
      <c r="K59" s="53">
        <v>203.7</v>
      </c>
    </row>
    <row r="60" ht="12.0" customHeight="1">
      <c r="A60" s="37" t="s">
        <v>45</v>
      </c>
      <c r="B60" s="38">
        <f t="shared" si="15"/>
        <v>858</v>
      </c>
      <c r="C60" s="38">
        <v>14.0</v>
      </c>
      <c r="D60" s="38">
        <v>153.0</v>
      </c>
      <c r="E60" s="38">
        <v>235.0</v>
      </c>
      <c r="F60" s="38">
        <v>171.0</v>
      </c>
      <c r="G60" s="38">
        <v>149.0</v>
      </c>
      <c r="H60" s="38">
        <v>31.0</v>
      </c>
      <c r="I60" s="38">
        <v>44.0</v>
      </c>
      <c r="J60" s="38">
        <v>8.0</v>
      </c>
      <c r="K60" s="38">
        <v>53.0</v>
      </c>
    </row>
    <row r="61" ht="12.0" customHeight="1">
      <c r="A61" s="48" t="s">
        <v>35</v>
      </c>
      <c r="B61" s="49"/>
      <c r="C61" s="49"/>
      <c r="D61" s="49"/>
      <c r="E61" s="49"/>
      <c r="F61" s="50"/>
      <c r="G61" s="49"/>
      <c r="H61" s="49"/>
      <c r="I61" s="49"/>
      <c r="J61" s="49"/>
      <c r="K61" s="49"/>
    </row>
    <row r="62" ht="12.0" customHeight="1">
      <c r="A62" s="37" t="s">
        <v>40</v>
      </c>
      <c r="B62" s="38">
        <f t="shared" ref="B62:B67" si="16">SUM(C62:K62)</f>
        <v>1879942</v>
      </c>
      <c r="C62" s="38">
        <v>14978.0</v>
      </c>
      <c r="D62" s="38">
        <v>33411.0</v>
      </c>
      <c r="E62" s="38">
        <v>1266193.0</v>
      </c>
      <c r="F62" s="38">
        <v>168940.0</v>
      </c>
      <c r="G62" s="38">
        <v>363006.0</v>
      </c>
      <c r="H62" s="38">
        <v>3890.0</v>
      </c>
      <c r="I62" s="38">
        <v>25190.0</v>
      </c>
      <c r="J62" s="38">
        <v>568.0</v>
      </c>
      <c r="K62" s="38">
        <v>3766.0</v>
      </c>
    </row>
    <row r="63" ht="12.0" customHeight="1">
      <c r="A63" s="39" t="s">
        <v>41</v>
      </c>
      <c r="B63" s="53">
        <f t="shared" si="16"/>
        <v>6227783.41</v>
      </c>
      <c r="C63" s="53">
        <v>43556.55</v>
      </c>
      <c r="D63" s="53">
        <v>4567.78</v>
      </c>
      <c r="E63" s="53">
        <v>220168.32</v>
      </c>
      <c r="F63" s="53">
        <v>5151542.6</v>
      </c>
      <c r="G63" s="53">
        <v>774862.72</v>
      </c>
      <c r="H63" s="53">
        <v>297.12</v>
      </c>
      <c r="I63" s="53">
        <v>902.19</v>
      </c>
      <c r="J63" s="53">
        <v>450.17</v>
      </c>
      <c r="K63" s="53">
        <v>31435.96</v>
      </c>
    </row>
    <row r="64" ht="12.0" customHeight="1">
      <c r="A64" s="37" t="s">
        <v>42</v>
      </c>
      <c r="B64" s="38">
        <f t="shared" si="16"/>
        <v>1353</v>
      </c>
      <c r="C64" s="38">
        <v>60.0</v>
      </c>
      <c r="D64" s="38">
        <v>259.0</v>
      </c>
      <c r="E64" s="38">
        <v>210.0</v>
      </c>
      <c r="F64" s="38">
        <v>239.0</v>
      </c>
      <c r="G64" s="38">
        <v>369.0</v>
      </c>
      <c r="H64" s="38">
        <v>19.0</v>
      </c>
      <c r="I64" s="38">
        <v>76.0</v>
      </c>
      <c r="J64" s="38">
        <v>18.0</v>
      </c>
      <c r="K64" s="38">
        <v>103.0</v>
      </c>
    </row>
    <row r="65" ht="12.0" customHeight="1">
      <c r="A65" s="37" t="s">
        <v>43</v>
      </c>
      <c r="B65" s="38">
        <f t="shared" si="16"/>
        <v>288370</v>
      </c>
      <c r="C65" s="38">
        <v>80130.0</v>
      </c>
      <c r="D65" s="38">
        <v>3706.0</v>
      </c>
      <c r="E65" s="38">
        <v>156835.0</v>
      </c>
      <c r="F65" s="38">
        <v>19241.0</v>
      </c>
      <c r="G65" s="38">
        <v>27225.0</v>
      </c>
      <c r="H65" s="38">
        <v>321.0</v>
      </c>
      <c r="I65" s="38">
        <v>572.0</v>
      </c>
      <c r="J65" s="38">
        <v>68.0</v>
      </c>
      <c r="K65" s="38">
        <v>272.0</v>
      </c>
    </row>
    <row r="66" ht="12.0" customHeight="1">
      <c r="A66" s="39" t="s">
        <v>44</v>
      </c>
      <c r="B66" s="53">
        <f t="shared" si="16"/>
        <v>3092226.13</v>
      </c>
      <c r="C66" s="53">
        <v>463948.23</v>
      </c>
      <c r="D66" s="53">
        <v>1620.23</v>
      </c>
      <c r="E66" s="53">
        <v>269258.17</v>
      </c>
      <c r="F66" s="53">
        <v>2217620.6</v>
      </c>
      <c r="G66" s="53">
        <v>132648.41</v>
      </c>
      <c r="H66" s="53">
        <v>185.09</v>
      </c>
      <c r="I66" s="53">
        <v>139.44</v>
      </c>
      <c r="J66" s="53">
        <v>0.82</v>
      </c>
      <c r="K66" s="53">
        <v>6805.14</v>
      </c>
    </row>
    <row r="67" ht="12.0" customHeight="1">
      <c r="A67" s="37" t="s">
        <v>45</v>
      </c>
      <c r="B67" s="38">
        <f t="shared" si="16"/>
        <v>808</v>
      </c>
      <c r="C67" s="38">
        <v>30.0</v>
      </c>
      <c r="D67" s="38">
        <v>198.0</v>
      </c>
      <c r="E67" s="38">
        <v>140.0</v>
      </c>
      <c r="F67" s="38">
        <v>174.0</v>
      </c>
      <c r="G67" s="38">
        <v>162.0</v>
      </c>
      <c r="H67" s="38">
        <v>11.0</v>
      </c>
      <c r="I67" s="38">
        <v>45.0</v>
      </c>
      <c r="J67" s="38">
        <v>4.0</v>
      </c>
      <c r="K67" s="38">
        <v>44.0</v>
      </c>
    </row>
  </sheetData>
  <printOptions/>
  <pageMargins bottom="0.75" footer="0.0" header="0.0" left="0.7" right="0.7" top="0.75"/>
  <pageSetup fitToHeight="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3.43"/>
    <col customWidth="1" min="2" max="2" width="13.86"/>
    <col customWidth="1" min="3" max="3" width="12.14"/>
    <col customWidth="1" min="4" max="4" width="11.43"/>
    <col customWidth="1" min="5" max="5" width="13.43"/>
    <col customWidth="1" min="6" max="6" width="14.0"/>
    <col customWidth="1" min="7" max="7" width="12.71"/>
    <col customWidth="1" min="8" max="8" width="11.71"/>
    <col customWidth="1" min="9" max="9" width="12.71"/>
    <col customWidth="1" min="10" max="11" width="11.14"/>
  </cols>
  <sheetData>
    <row r="1" ht="12.0" customHeight="1">
      <c r="A1" s="35" t="s">
        <v>52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</row>
    <row r="2" ht="12.0" customHeight="1">
      <c r="A2" s="52" t="s">
        <v>40</v>
      </c>
      <c r="B2" s="38">
        <f t="shared" ref="B2:K2" si="1">B10+B17+B24+B31+B38+B45+B52+B59+B66+B73+B80+B87</f>
        <v>39295947</v>
      </c>
      <c r="C2" s="38">
        <f t="shared" si="1"/>
        <v>1223637</v>
      </c>
      <c r="D2" s="38">
        <f t="shared" si="1"/>
        <v>3675090</v>
      </c>
      <c r="E2" s="38">
        <f t="shared" si="1"/>
        <v>17348600</v>
      </c>
      <c r="F2" s="38">
        <f t="shared" si="1"/>
        <v>10934755</v>
      </c>
      <c r="G2" s="38">
        <f t="shared" si="1"/>
        <v>4041919</v>
      </c>
      <c r="H2" s="38">
        <f t="shared" si="1"/>
        <v>376039</v>
      </c>
      <c r="I2" s="38">
        <f t="shared" si="1"/>
        <v>1338444</v>
      </c>
      <c r="J2" s="38">
        <f t="shared" si="1"/>
        <v>39562</v>
      </c>
      <c r="K2" s="38">
        <f t="shared" si="1"/>
        <v>317901</v>
      </c>
    </row>
    <row r="3" ht="12.0" customHeight="1">
      <c r="A3" s="52" t="s">
        <v>41</v>
      </c>
      <c r="B3" s="38">
        <f t="shared" ref="B3:K3" si="2">B11+B18+B25+B32+B39+B46+B53+B60+B67+B74+B81+B88</f>
        <v>170517263.1</v>
      </c>
      <c r="C3" s="38">
        <f t="shared" si="2"/>
        <v>2940816.05</v>
      </c>
      <c r="D3" s="38">
        <f t="shared" si="2"/>
        <v>489045.45</v>
      </c>
      <c r="E3" s="38">
        <f t="shared" si="2"/>
        <v>33025941.55</v>
      </c>
      <c r="F3" s="38">
        <f t="shared" si="2"/>
        <v>115518661.4</v>
      </c>
      <c r="G3" s="38">
        <f t="shared" si="2"/>
        <v>11276337.05</v>
      </c>
      <c r="H3" s="38">
        <f t="shared" si="2"/>
        <v>2118817.59</v>
      </c>
      <c r="I3" s="38">
        <f t="shared" si="2"/>
        <v>893533.83</v>
      </c>
      <c r="J3" s="38">
        <f t="shared" si="2"/>
        <v>1378973.91</v>
      </c>
      <c r="K3" s="38">
        <f t="shared" si="2"/>
        <v>2875136.21</v>
      </c>
    </row>
    <row r="4" ht="12.0" customHeight="1">
      <c r="A4" s="52" t="s">
        <v>42</v>
      </c>
      <c r="B4" s="38">
        <f t="shared" ref="B4:K4" si="3">B12+B19+B26+B33+B40+B47+B54+B61+B68+B75+B82+B89</f>
        <v>29115</v>
      </c>
      <c r="C4" s="38">
        <f t="shared" si="3"/>
        <v>644</v>
      </c>
      <c r="D4" s="38">
        <f t="shared" si="3"/>
        <v>7295</v>
      </c>
      <c r="E4" s="38">
        <f t="shared" si="3"/>
        <v>3769</v>
      </c>
      <c r="F4" s="38">
        <f t="shared" si="3"/>
        <v>4533</v>
      </c>
      <c r="G4" s="38">
        <f t="shared" si="3"/>
        <v>8854</v>
      </c>
      <c r="H4" s="38">
        <f t="shared" si="3"/>
        <v>1122</v>
      </c>
      <c r="I4" s="38">
        <f t="shared" si="3"/>
        <v>1004</v>
      </c>
      <c r="J4" s="38">
        <f t="shared" si="3"/>
        <v>773</v>
      </c>
      <c r="K4" s="38">
        <f t="shared" si="3"/>
        <v>1121</v>
      </c>
    </row>
    <row r="5" ht="12.0" customHeight="1">
      <c r="A5" s="52" t="s">
        <v>43</v>
      </c>
      <c r="B5" s="38">
        <f t="shared" ref="B5:K5" si="4">B13+B20+B27+B34+B41+B48+B55+B62+B69+B76+B83+B90</f>
        <v>10962422</v>
      </c>
      <c r="C5" s="38">
        <f t="shared" si="4"/>
        <v>13365</v>
      </c>
      <c r="D5" s="38">
        <f t="shared" si="4"/>
        <v>37591</v>
      </c>
      <c r="E5" s="38">
        <f t="shared" si="4"/>
        <v>1056213</v>
      </c>
      <c r="F5" s="38">
        <f t="shared" si="4"/>
        <v>8994803</v>
      </c>
      <c r="G5" s="38">
        <f t="shared" si="4"/>
        <v>485152</v>
      </c>
      <c r="H5" s="38">
        <f t="shared" si="4"/>
        <v>301908</v>
      </c>
      <c r="I5" s="38">
        <f t="shared" si="4"/>
        <v>27979</v>
      </c>
      <c r="J5" s="38">
        <f t="shared" si="4"/>
        <v>41921</v>
      </c>
      <c r="K5" s="38">
        <f t="shared" si="4"/>
        <v>3490</v>
      </c>
    </row>
    <row r="6" ht="12.0" customHeight="1">
      <c r="A6" s="52" t="s">
        <v>44</v>
      </c>
      <c r="B6" s="38">
        <f t="shared" ref="B6:K6" si="5">B14+B21+B28+B35+B42+B49+B56+B63+B70+B77+B84+B91</f>
        <v>22994210.19</v>
      </c>
      <c r="C6" s="38">
        <f t="shared" si="5"/>
        <v>3133.39</v>
      </c>
      <c r="D6" s="38">
        <f t="shared" si="5"/>
        <v>29573.94</v>
      </c>
      <c r="E6" s="38">
        <f t="shared" si="5"/>
        <v>6597218.38</v>
      </c>
      <c r="F6" s="38">
        <f t="shared" si="5"/>
        <v>7337576.98</v>
      </c>
      <c r="G6" s="38">
        <f t="shared" si="5"/>
        <v>4076037.19</v>
      </c>
      <c r="H6" s="38">
        <f t="shared" si="5"/>
        <v>3799642.59</v>
      </c>
      <c r="I6" s="38">
        <f t="shared" si="5"/>
        <v>3006.84</v>
      </c>
      <c r="J6" s="38">
        <f t="shared" si="5"/>
        <v>1119256.6</v>
      </c>
      <c r="K6" s="38">
        <f t="shared" si="5"/>
        <v>28764.28</v>
      </c>
    </row>
    <row r="7" ht="12.0" customHeight="1">
      <c r="A7" s="52" t="s">
        <v>45</v>
      </c>
      <c r="B7" s="38">
        <f t="shared" ref="B7:K7" si="6">B15+B22+B29+B36+B43+B50+B57+B64+B71+B78+B85+B92</f>
        <v>9652</v>
      </c>
      <c r="C7" s="38">
        <f t="shared" si="6"/>
        <v>155</v>
      </c>
      <c r="D7" s="38">
        <f t="shared" si="6"/>
        <v>2110</v>
      </c>
      <c r="E7" s="38">
        <f t="shared" si="6"/>
        <v>1798</v>
      </c>
      <c r="F7" s="38">
        <f t="shared" si="6"/>
        <v>2228</v>
      </c>
      <c r="G7" s="38">
        <f t="shared" si="6"/>
        <v>1490</v>
      </c>
      <c r="H7" s="38">
        <f t="shared" si="6"/>
        <v>282</v>
      </c>
      <c r="I7" s="38">
        <f t="shared" si="6"/>
        <v>760</v>
      </c>
      <c r="J7" s="38">
        <f t="shared" si="6"/>
        <v>324</v>
      </c>
      <c r="K7" s="38">
        <f t="shared" si="6"/>
        <v>505</v>
      </c>
    </row>
    <row r="8" ht="12.0" customHeight="1">
      <c r="A8" s="36">
        <v>2017.0</v>
      </c>
      <c r="B8" s="36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6" t="s">
        <v>7</v>
      </c>
      <c r="I8" s="36" t="s">
        <v>8</v>
      </c>
      <c r="J8" s="36" t="s">
        <v>9</v>
      </c>
      <c r="K8" s="36" t="s">
        <v>10</v>
      </c>
    </row>
    <row r="9" ht="12.0" customHeight="1">
      <c r="A9" s="35" t="s">
        <v>24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ht="12.0" customHeight="1">
      <c r="A10" s="54" t="s">
        <v>40</v>
      </c>
      <c r="B10" s="38">
        <f t="shared" ref="B10:B15" si="7">SUM(C10:K10)</f>
        <v>1992275</v>
      </c>
      <c r="C10" s="38">
        <v>56.0</v>
      </c>
      <c r="D10" s="38">
        <v>25792.0</v>
      </c>
      <c r="E10" s="38">
        <v>1164863.0</v>
      </c>
      <c r="F10" s="38">
        <v>344036.0</v>
      </c>
      <c r="G10" s="38">
        <v>376799.0</v>
      </c>
      <c r="H10" s="38">
        <v>22947.0</v>
      </c>
      <c r="I10" s="38">
        <v>13566.0</v>
      </c>
      <c r="J10" s="38">
        <v>473.0</v>
      </c>
      <c r="K10" s="38">
        <v>43743.0</v>
      </c>
    </row>
    <row r="11" ht="12.0" customHeight="1">
      <c r="A11" s="54" t="s">
        <v>41</v>
      </c>
      <c r="B11" s="39">
        <f t="shared" si="7"/>
        <v>9541725.86</v>
      </c>
      <c r="C11" s="39">
        <v>1.53</v>
      </c>
      <c r="D11" s="39">
        <v>4342.78</v>
      </c>
      <c r="E11" s="39">
        <v>101563.1</v>
      </c>
      <c r="F11" s="39">
        <v>8630004.21</v>
      </c>
      <c r="G11" s="39">
        <v>756238.12</v>
      </c>
      <c r="H11" s="39">
        <v>25912.76</v>
      </c>
      <c r="I11" s="39">
        <v>17524.25</v>
      </c>
      <c r="J11" s="39">
        <v>90.49</v>
      </c>
      <c r="K11" s="39">
        <v>6048.62</v>
      </c>
    </row>
    <row r="12" ht="12.0" customHeight="1">
      <c r="A12" s="55" t="s">
        <v>42</v>
      </c>
      <c r="B12" s="38">
        <f t="shared" si="7"/>
        <v>1156</v>
      </c>
      <c r="C12" s="38">
        <v>2.0</v>
      </c>
      <c r="D12" s="38">
        <v>261.0</v>
      </c>
      <c r="E12" s="38">
        <v>203.0</v>
      </c>
      <c r="F12" s="38">
        <v>216.0</v>
      </c>
      <c r="G12" s="38">
        <v>292.0</v>
      </c>
      <c r="H12" s="38">
        <v>46.0</v>
      </c>
      <c r="I12" s="38">
        <v>55.0</v>
      </c>
      <c r="J12" s="38">
        <v>16.0</v>
      </c>
      <c r="K12" s="38">
        <v>65.0</v>
      </c>
    </row>
    <row r="13" ht="12.0" customHeight="1">
      <c r="A13" s="55" t="s">
        <v>43</v>
      </c>
      <c r="B13" s="38">
        <f t="shared" si="7"/>
        <v>969232</v>
      </c>
      <c r="C13" s="38">
        <v>4.0</v>
      </c>
      <c r="D13" s="38">
        <v>2418.0</v>
      </c>
      <c r="E13" s="38">
        <v>48962.0</v>
      </c>
      <c r="F13" s="38">
        <v>767054.0</v>
      </c>
      <c r="G13" s="38">
        <v>32009.0</v>
      </c>
      <c r="H13" s="38">
        <v>118259.0</v>
      </c>
      <c r="I13" s="38">
        <v>285.0</v>
      </c>
      <c r="J13" s="38">
        <v>6.0</v>
      </c>
      <c r="K13" s="38">
        <v>235.0</v>
      </c>
    </row>
    <row r="14" ht="12.0" customHeight="1">
      <c r="A14" s="54" t="s">
        <v>44</v>
      </c>
      <c r="B14" s="39">
        <f t="shared" si="7"/>
        <v>1583459.15</v>
      </c>
      <c r="C14" s="39">
        <v>0.06</v>
      </c>
      <c r="D14" s="39">
        <v>653.66</v>
      </c>
      <c r="E14" s="39">
        <v>638753.54</v>
      </c>
      <c r="F14" s="39">
        <v>358872.6</v>
      </c>
      <c r="G14" s="39">
        <v>428596.87</v>
      </c>
      <c r="H14" s="39">
        <v>156221.96</v>
      </c>
      <c r="I14" s="39">
        <v>22.14</v>
      </c>
      <c r="J14" s="39">
        <v>0.1</v>
      </c>
      <c r="K14" s="39">
        <v>338.22</v>
      </c>
    </row>
    <row r="15" ht="12.0" customHeight="1">
      <c r="A15" s="55" t="s">
        <v>45</v>
      </c>
      <c r="B15" s="56">
        <f t="shared" si="7"/>
        <v>668</v>
      </c>
      <c r="C15" s="56">
        <v>1.0</v>
      </c>
      <c r="D15" s="56">
        <v>144.0</v>
      </c>
      <c r="E15" s="56">
        <v>126.0</v>
      </c>
      <c r="F15" s="56">
        <v>159.0</v>
      </c>
      <c r="G15" s="56">
        <v>125.0</v>
      </c>
      <c r="H15" s="56">
        <v>22.0</v>
      </c>
      <c r="I15" s="56">
        <v>47.0</v>
      </c>
      <c r="J15" s="56">
        <v>3.0</v>
      </c>
      <c r="K15" s="56">
        <v>41.0</v>
      </c>
    </row>
    <row r="16" ht="12.0" customHeight="1">
      <c r="A16" s="35" t="s">
        <v>25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ht="12.0" customHeight="1">
      <c r="A17" s="54" t="s">
        <v>40</v>
      </c>
      <c r="B17" s="38">
        <f t="shared" ref="B17:B22" si="8">SUM(C17:K17)</f>
        <v>5204511</v>
      </c>
      <c r="C17" s="38">
        <v>33974.0</v>
      </c>
      <c r="D17" s="38">
        <v>41153.0</v>
      </c>
      <c r="E17" s="38">
        <v>1633685.0</v>
      </c>
      <c r="F17" s="38">
        <v>3044076.0</v>
      </c>
      <c r="G17" s="38">
        <v>385214.0</v>
      </c>
      <c r="H17" s="38">
        <v>21877.0</v>
      </c>
      <c r="I17" s="38">
        <v>32981.0</v>
      </c>
      <c r="J17" s="38">
        <v>854.0</v>
      </c>
      <c r="K17" s="38">
        <v>10697.0</v>
      </c>
    </row>
    <row r="18" ht="12.0" customHeight="1">
      <c r="A18" s="54" t="s">
        <v>41</v>
      </c>
      <c r="B18" s="39">
        <f t="shared" si="8"/>
        <v>22927863.15</v>
      </c>
      <c r="C18" s="39">
        <v>54460.3</v>
      </c>
      <c r="D18" s="39">
        <v>7559.37</v>
      </c>
      <c r="E18" s="39">
        <v>145773.92</v>
      </c>
      <c r="F18" s="39">
        <v>2.141393942E7</v>
      </c>
      <c r="G18" s="39">
        <v>783675.66</v>
      </c>
      <c r="H18" s="39">
        <v>9027.95</v>
      </c>
      <c r="I18" s="39">
        <v>464901.99</v>
      </c>
      <c r="J18" s="39">
        <v>153.86</v>
      </c>
      <c r="K18" s="39">
        <v>48370.68</v>
      </c>
    </row>
    <row r="19" ht="12.0" customHeight="1">
      <c r="A19" s="55" t="s">
        <v>42</v>
      </c>
      <c r="B19" s="38">
        <f t="shared" si="8"/>
        <v>1926</v>
      </c>
      <c r="C19" s="38">
        <v>76.0</v>
      </c>
      <c r="D19" s="38">
        <v>407.0</v>
      </c>
      <c r="E19" s="38">
        <v>327.0</v>
      </c>
      <c r="F19" s="38">
        <v>351.0</v>
      </c>
      <c r="G19" s="38">
        <v>498.0</v>
      </c>
      <c r="H19" s="38">
        <v>64.0</v>
      </c>
      <c r="I19" s="38">
        <v>69.0</v>
      </c>
      <c r="J19" s="38">
        <v>17.0</v>
      </c>
      <c r="K19" s="38">
        <v>117.0</v>
      </c>
    </row>
    <row r="20" ht="12.0" customHeight="1">
      <c r="A20" s="55" t="s">
        <v>43</v>
      </c>
      <c r="B20" s="38">
        <f t="shared" si="8"/>
        <v>2033455</v>
      </c>
      <c r="C20" s="38">
        <v>87.0</v>
      </c>
      <c r="D20" s="38">
        <v>3483.0</v>
      </c>
      <c r="E20" s="38">
        <v>64430.0</v>
      </c>
      <c r="F20" s="38">
        <v>1936937.0</v>
      </c>
      <c r="G20" s="38">
        <v>23071.0</v>
      </c>
      <c r="H20" s="38">
        <v>1194.0</v>
      </c>
      <c r="I20" s="38">
        <v>3664.0</v>
      </c>
      <c r="J20" s="38">
        <v>477.0</v>
      </c>
      <c r="K20" s="38">
        <v>112.0</v>
      </c>
    </row>
    <row r="21" ht="12.0" customHeight="1">
      <c r="A21" s="54" t="s">
        <v>44</v>
      </c>
      <c r="B21" s="39">
        <f t="shared" si="8"/>
        <v>1504497.76</v>
      </c>
      <c r="C21" s="39">
        <v>11.0</v>
      </c>
      <c r="D21" s="39">
        <v>663.36</v>
      </c>
      <c r="E21" s="39">
        <v>1073347.0</v>
      </c>
      <c r="F21" s="39">
        <v>358562.1</v>
      </c>
      <c r="G21" s="39">
        <v>54889.18</v>
      </c>
      <c r="H21" s="39">
        <v>16855.2</v>
      </c>
      <c r="I21" s="39">
        <v>82.65</v>
      </c>
      <c r="J21" s="39">
        <v>8.27</v>
      </c>
      <c r="K21" s="39">
        <v>79.0</v>
      </c>
    </row>
    <row r="22" ht="12.0" customHeight="1">
      <c r="A22" s="55" t="s">
        <v>45</v>
      </c>
      <c r="B22" s="56">
        <f t="shared" si="8"/>
        <v>892</v>
      </c>
      <c r="C22" s="56">
        <v>18.0</v>
      </c>
      <c r="D22" s="56">
        <v>191.0</v>
      </c>
      <c r="E22" s="56">
        <v>196.0</v>
      </c>
      <c r="F22" s="56">
        <v>223.0</v>
      </c>
      <c r="G22" s="56">
        <v>140.0</v>
      </c>
      <c r="H22" s="56">
        <v>24.0</v>
      </c>
      <c r="I22" s="56">
        <v>51.0</v>
      </c>
      <c r="J22" s="56">
        <v>6.0</v>
      </c>
      <c r="K22" s="56">
        <v>43.0</v>
      </c>
    </row>
    <row r="23" ht="12.0" customHeight="1">
      <c r="A23" s="35" t="s">
        <v>26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ht="12.0" customHeight="1">
      <c r="A24" s="54" t="s">
        <v>40</v>
      </c>
      <c r="B24" s="37">
        <f t="shared" ref="B24:B29" si="9">SUM(C24:K24)</f>
        <v>4125145</v>
      </c>
      <c r="C24" s="44">
        <v>442105.0</v>
      </c>
      <c r="D24" s="37">
        <v>952720.0</v>
      </c>
      <c r="E24" s="37">
        <v>1955071.0</v>
      </c>
      <c r="F24" s="37">
        <v>234290.0</v>
      </c>
      <c r="G24" s="37">
        <v>426194.0</v>
      </c>
      <c r="H24" s="37">
        <v>20399.0</v>
      </c>
      <c r="I24" s="37">
        <v>13710.0</v>
      </c>
      <c r="J24" s="37">
        <v>416.0</v>
      </c>
      <c r="K24" s="37">
        <v>80240.0</v>
      </c>
    </row>
    <row r="25" ht="12.0" customHeight="1">
      <c r="A25" s="54" t="s">
        <v>41</v>
      </c>
      <c r="B25" s="39">
        <f t="shared" si="9"/>
        <v>12944312.23</v>
      </c>
      <c r="C25" s="39">
        <v>1105052.67</v>
      </c>
      <c r="D25" s="39">
        <v>32781.57</v>
      </c>
      <c r="E25" s="39">
        <v>1847746.74</v>
      </c>
      <c r="F25" s="39">
        <v>5935360.46</v>
      </c>
      <c r="G25" s="39">
        <v>1128966.13</v>
      </c>
      <c r="H25" s="39">
        <v>1336133.85</v>
      </c>
      <c r="I25" s="39">
        <v>46051.49</v>
      </c>
      <c r="J25" s="39">
        <v>9.27</v>
      </c>
      <c r="K25" s="39">
        <v>1512210.05</v>
      </c>
    </row>
    <row r="26" ht="12.0" customHeight="1">
      <c r="A26" s="55" t="s">
        <v>42</v>
      </c>
      <c r="B26" s="37">
        <f t="shared" si="9"/>
        <v>3006</v>
      </c>
      <c r="C26" s="37">
        <v>73.0</v>
      </c>
      <c r="D26" s="37">
        <v>679.0</v>
      </c>
      <c r="E26" s="37">
        <v>387.0</v>
      </c>
      <c r="F26" s="37">
        <v>498.0</v>
      </c>
      <c r="G26" s="37">
        <v>1043.0</v>
      </c>
      <c r="H26" s="37">
        <v>111.0</v>
      </c>
      <c r="I26" s="37">
        <v>74.0</v>
      </c>
      <c r="J26" s="37">
        <v>37.0</v>
      </c>
      <c r="K26" s="37">
        <v>104.0</v>
      </c>
    </row>
    <row r="27" ht="12.0" customHeight="1">
      <c r="A27" s="55" t="s">
        <v>43</v>
      </c>
      <c r="B27" s="37">
        <f t="shared" si="9"/>
        <v>1534088</v>
      </c>
      <c r="C27" s="37">
        <v>194.0</v>
      </c>
      <c r="D27" s="37">
        <v>4066.0</v>
      </c>
      <c r="E27" s="37">
        <v>24524.0</v>
      </c>
      <c r="F27" s="37">
        <v>1463304.0</v>
      </c>
      <c r="G27" s="37">
        <v>33257.0</v>
      </c>
      <c r="H27" s="37">
        <v>1614.0</v>
      </c>
      <c r="I27" s="37">
        <v>6514.0</v>
      </c>
      <c r="J27" s="37">
        <v>211.0</v>
      </c>
      <c r="K27" s="37">
        <v>404.0</v>
      </c>
    </row>
    <row r="28" ht="12.0" customHeight="1">
      <c r="A28" s="54" t="s">
        <v>44</v>
      </c>
      <c r="B28" s="39">
        <f t="shared" si="9"/>
        <v>946215.73</v>
      </c>
      <c r="C28" s="39">
        <v>58.62</v>
      </c>
      <c r="D28" s="39">
        <v>27043.0</v>
      </c>
      <c r="E28" s="39">
        <v>32503.78</v>
      </c>
      <c r="F28" s="39">
        <v>638165.53</v>
      </c>
      <c r="G28" s="39">
        <v>75512.85</v>
      </c>
      <c r="H28" s="39">
        <v>168741.49</v>
      </c>
      <c r="I28" s="39">
        <v>58.02</v>
      </c>
      <c r="J28" s="39">
        <v>7.06</v>
      </c>
      <c r="K28" s="39">
        <v>4125.38</v>
      </c>
    </row>
    <row r="29" ht="12.0" customHeight="1">
      <c r="A29" s="55" t="s">
        <v>45</v>
      </c>
      <c r="B29" s="37">
        <f t="shared" si="9"/>
        <v>795</v>
      </c>
      <c r="C29" s="37">
        <v>14.0</v>
      </c>
      <c r="D29" s="37">
        <v>166.0</v>
      </c>
      <c r="E29" s="37">
        <v>142.0</v>
      </c>
      <c r="F29" s="37">
        <v>222.0</v>
      </c>
      <c r="G29" s="37">
        <v>129.0</v>
      </c>
      <c r="H29" s="37">
        <v>38.0</v>
      </c>
      <c r="I29" s="37">
        <v>38.0</v>
      </c>
      <c r="J29" s="37">
        <v>11.0</v>
      </c>
      <c r="K29" s="37">
        <v>35.0</v>
      </c>
    </row>
    <row r="30" ht="12.0" customHeight="1">
      <c r="A30" s="35" t="s">
        <v>27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ht="12.0" customHeight="1">
      <c r="A31" s="46" t="s">
        <v>40</v>
      </c>
      <c r="B31" s="38">
        <f t="shared" ref="B31:B36" si="10">SUM(C31:K31)</f>
        <v>3011789</v>
      </c>
      <c r="C31" s="38">
        <v>26102.0</v>
      </c>
      <c r="D31" s="38">
        <v>125708.0</v>
      </c>
      <c r="E31" s="38">
        <v>1971367.0</v>
      </c>
      <c r="F31" s="38">
        <v>480576.0</v>
      </c>
      <c r="G31" s="38">
        <v>367061.0</v>
      </c>
      <c r="H31" s="38">
        <v>14198.0</v>
      </c>
      <c r="I31" s="38">
        <v>14907.0</v>
      </c>
      <c r="J31" s="38">
        <v>1687.0</v>
      </c>
      <c r="K31" s="38">
        <v>10183.0</v>
      </c>
    </row>
    <row r="32" ht="12.0" customHeight="1">
      <c r="A32" s="46" t="s">
        <v>41</v>
      </c>
      <c r="B32" s="53">
        <f t="shared" si="10"/>
        <v>39393899.83</v>
      </c>
      <c r="C32" s="53">
        <v>30142.19</v>
      </c>
      <c r="D32" s="53">
        <v>12854.21</v>
      </c>
      <c r="E32" s="53">
        <v>2.548477227E7</v>
      </c>
      <c r="F32" s="53">
        <v>1.257942816E7</v>
      </c>
      <c r="G32" s="53">
        <v>765048.43</v>
      </c>
      <c r="H32" s="53">
        <v>1929.76</v>
      </c>
      <c r="I32" s="53">
        <v>3035.9</v>
      </c>
      <c r="J32" s="53">
        <v>102070.01</v>
      </c>
      <c r="K32" s="53">
        <v>414618.9</v>
      </c>
    </row>
    <row r="33" ht="12.0" customHeight="1">
      <c r="A33" s="55" t="s">
        <v>42</v>
      </c>
      <c r="B33" s="38">
        <f t="shared" si="10"/>
        <v>3122</v>
      </c>
      <c r="C33" s="38">
        <v>84.0</v>
      </c>
      <c r="D33" s="38">
        <v>685.0</v>
      </c>
      <c r="E33" s="38">
        <v>380.0</v>
      </c>
      <c r="F33" s="38">
        <v>505.0</v>
      </c>
      <c r="G33" s="38">
        <v>1040.0</v>
      </c>
      <c r="H33" s="38">
        <v>104.0</v>
      </c>
      <c r="I33" s="38">
        <v>131.0</v>
      </c>
      <c r="J33" s="38">
        <v>105.0</v>
      </c>
      <c r="K33" s="38">
        <v>88.0</v>
      </c>
    </row>
    <row r="34" ht="12.0" customHeight="1">
      <c r="A34" s="55" t="s">
        <v>43</v>
      </c>
      <c r="B34" s="38">
        <f t="shared" si="10"/>
        <v>1531251</v>
      </c>
      <c r="C34" s="38">
        <v>215.0</v>
      </c>
      <c r="D34" s="38">
        <v>3262.0</v>
      </c>
      <c r="E34" s="38">
        <v>13818.0</v>
      </c>
      <c r="F34" s="38">
        <v>1472008.0</v>
      </c>
      <c r="G34" s="38">
        <v>34107.0</v>
      </c>
      <c r="H34" s="38">
        <v>494.0</v>
      </c>
      <c r="I34" s="38">
        <v>6791.0</v>
      </c>
      <c r="J34" s="38">
        <v>414.0</v>
      </c>
      <c r="K34" s="38">
        <v>142.0</v>
      </c>
    </row>
    <row r="35" ht="12.0" customHeight="1">
      <c r="A35" s="54" t="s">
        <v>44</v>
      </c>
      <c r="B35" s="53">
        <f t="shared" si="10"/>
        <v>1037475.44</v>
      </c>
      <c r="C35" s="53">
        <v>6.93</v>
      </c>
      <c r="D35" s="53">
        <v>140.14</v>
      </c>
      <c r="E35" s="53">
        <v>197992.74</v>
      </c>
      <c r="F35" s="53">
        <v>458603.58</v>
      </c>
      <c r="G35" s="53">
        <v>263338.44</v>
      </c>
      <c r="H35" s="53">
        <v>4415.08</v>
      </c>
      <c r="I35" s="53">
        <v>2038.73</v>
      </c>
      <c r="J35" s="53">
        <v>110900.66</v>
      </c>
      <c r="K35" s="53">
        <v>39.14</v>
      </c>
    </row>
    <row r="36" ht="12.0" customHeight="1">
      <c r="A36" s="55" t="s">
        <v>45</v>
      </c>
      <c r="B36" s="38">
        <f t="shared" si="10"/>
        <v>677</v>
      </c>
      <c r="C36" s="38">
        <v>15.0</v>
      </c>
      <c r="D36" s="38">
        <v>137.0</v>
      </c>
      <c r="E36" s="38">
        <v>102.0</v>
      </c>
      <c r="F36" s="38">
        <v>191.0</v>
      </c>
      <c r="G36" s="38">
        <v>95.0</v>
      </c>
      <c r="H36" s="38">
        <v>17.0</v>
      </c>
      <c r="I36" s="38">
        <v>68.0</v>
      </c>
      <c r="J36" s="38">
        <v>33.0</v>
      </c>
      <c r="K36" s="38">
        <v>19.0</v>
      </c>
    </row>
    <row r="37" ht="12.0" customHeight="1">
      <c r="A37" s="35" t="s">
        <v>28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ht="12.0" customHeight="1">
      <c r="A38" s="46" t="s">
        <v>40</v>
      </c>
      <c r="B38" s="38">
        <f t="shared" ref="B38:B43" si="11">SUM(C38:K38)</f>
        <v>3605955</v>
      </c>
      <c r="C38" s="38">
        <v>15548.0</v>
      </c>
      <c r="D38" s="38">
        <v>437849.0</v>
      </c>
      <c r="E38" s="38">
        <v>2244934.0</v>
      </c>
      <c r="F38" s="38">
        <v>517864.0</v>
      </c>
      <c r="G38" s="38">
        <v>338468.0</v>
      </c>
      <c r="H38" s="38">
        <v>19802.0</v>
      </c>
      <c r="I38" s="38">
        <v>27078.0</v>
      </c>
      <c r="J38" s="38">
        <v>1238.0</v>
      </c>
      <c r="K38" s="38">
        <v>3174.0</v>
      </c>
    </row>
    <row r="39" ht="12.0" customHeight="1">
      <c r="A39" s="46" t="s">
        <v>41</v>
      </c>
      <c r="B39" s="53">
        <f t="shared" si="11"/>
        <v>14450429.29</v>
      </c>
      <c r="C39" s="53">
        <v>113287.03</v>
      </c>
      <c r="D39" s="53">
        <v>66797.22</v>
      </c>
      <c r="E39" s="53">
        <v>3047165.33</v>
      </c>
      <c r="F39" s="53">
        <v>1.054650776E7</v>
      </c>
      <c r="G39" s="53">
        <v>630637.2</v>
      </c>
      <c r="H39" s="53">
        <v>18973.38</v>
      </c>
      <c r="I39" s="53">
        <v>1621.9</v>
      </c>
      <c r="J39" s="53">
        <v>2570.51</v>
      </c>
      <c r="K39" s="53">
        <v>22868.96</v>
      </c>
    </row>
    <row r="40" ht="12.0" customHeight="1">
      <c r="A40" s="55" t="s">
        <v>42</v>
      </c>
      <c r="B40" s="38">
        <f t="shared" si="11"/>
        <v>2750</v>
      </c>
      <c r="C40" s="38">
        <v>63.0</v>
      </c>
      <c r="D40" s="38">
        <v>578.0</v>
      </c>
      <c r="E40" s="38">
        <v>330.0</v>
      </c>
      <c r="F40" s="38">
        <v>480.0</v>
      </c>
      <c r="G40" s="38">
        <v>960.0</v>
      </c>
      <c r="H40" s="38">
        <v>94.0</v>
      </c>
      <c r="I40" s="38">
        <v>77.0</v>
      </c>
      <c r="J40" s="38">
        <v>93.0</v>
      </c>
      <c r="K40" s="38">
        <v>75.0</v>
      </c>
    </row>
    <row r="41" ht="12.0" customHeight="1">
      <c r="A41" s="55" t="s">
        <v>43</v>
      </c>
      <c r="B41" s="38">
        <f t="shared" si="11"/>
        <v>51528</v>
      </c>
      <c r="C41" s="38">
        <v>210.0</v>
      </c>
      <c r="D41" s="38">
        <v>2229.0</v>
      </c>
      <c r="E41" s="38">
        <v>17238.0</v>
      </c>
      <c r="F41" s="38">
        <v>24372.0</v>
      </c>
      <c r="G41" s="38">
        <v>4522.0</v>
      </c>
      <c r="H41" s="38">
        <v>618.0</v>
      </c>
      <c r="I41" s="38">
        <v>540.0</v>
      </c>
      <c r="J41" s="38">
        <v>1504.0</v>
      </c>
      <c r="K41" s="38">
        <v>295.0</v>
      </c>
    </row>
    <row r="42" ht="12.0" customHeight="1">
      <c r="A42" s="54" t="s">
        <v>44</v>
      </c>
      <c r="B42" s="53">
        <f t="shared" si="11"/>
        <v>403854.82</v>
      </c>
      <c r="C42" s="53">
        <v>6.49</v>
      </c>
      <c r="D42" s="53">
        <v>81.97</v>
      </c>
      <c r="E42" s="53">
        <v>158831.65</v>
      </c>
      <c r="F42" s="53">
        <v>189121.06</v>
      </c>
      <c r="G42" s="53">
        <v>8780.78</v>
      </c>
      <c r="H42" s="53">
        <v>2578.06</v>
      </c>
      <c r="I42" s="53">
        <v>45.58</v>
      </c>
      <c r="J42" s="53">
        <v>44350.2</v>
      </c>
      <c r="K42" s="53">
        <v>59.03</v>
      </c>
    </row>
    <row r="43" ht="12.0" customHeight="1">
      <c r="A43" s="55" t="s">
        <v>45</v>
      </c>
      <c r="B43" s="38">
        <f t="shared" si="11"/>
        <v>627</v>
      </c>
      <c r="C43" s="38">
        <v>12.0</v>
      </c>
      <c r="D43" s="38">
        <v>128.0</v>
      </c>
      <c r="E43" s="38">
        <v>117.0</v>
      </c>
      <c r="F43" s="38">
        <v>163.0</v>
      </c>
      <c r="G43" s="38">
        <v>89.0</v>
      </c>
      <c r="H43" s="38">
        <v>14.0</v>
      </c>
      <c r="I43" s="38">
        <v>46.0</v>
      </c>
      <c r="J43" s="38">
        <v>35.0</v>
      </c>
      <c r="K43" s="38">
        <v>23.0</v>
      </c>
    </row>
    <row r="44" ht="12.0" customHeight="1">
      <c r="A44" s="35" t="s">
        <v>29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ht="12.0" customHeight="1">
      <c r="A45" s="46" t="s">
        <v>40</v>
      </c>
      <c r="B45" s="38">
        <f t="shared" ref="B45:B50" si="12">SUM(C45:K45)</f>
        <v>2987983</v>
      </c>
      <c r="C45" s="38">
        <v>15373.0</v>
      </c>
      <c r="D45" s="38">
        <v>367501.0</v>
      </c>
      <c r="E45" s="38">
        <v>1946401.0</v>
      </c>
      <c r="F45" s="38">
        <v>247262.0</v>
      </c>
      <c r="G45" s="38">
        <v>352519.0</v>
      </c>
      <c r="H45" s="38">
        <v>12039.0</v>
      </c>
      <c r="I45" s="38">
        <v>13946.0</v>
      </c>
      <c r="J45" s="38">
        <v>25622.0</v>
      </c>
      <c r="K45" s="38">
        <v>7320.0</v>
      </c>
    </row>
    <row r="46" ht="12.0" customHeight="1">
      <c r="A46" s="46" t="s">
        <v>41</v>
      </c>
      <c r="B46" s="53">
        <f t="shared" si="12"/>
        <v>10679552.35</v>
      </c>
      <c r="C46" s="53">
        <v>27039.02</v>
      </c>
      <c r="D46" s="53">
        <v>53827.25</v>
      </c>
      <c r="E46" s="53">
        <v>147787.7</v>
      </c>
      <c r="F46" s="53">
        <v>9108706.6</v>
      </c>
      <c r="G46" s="53">
        <v>878315.19</v>
      </c>
      <c r="H46" s="53">
        <v>12778.42</v>
      </c>
      <c r="I46" s="53">
        <v>968.09</v>
      </c>
      <c r="J46" s="53">
        <v>430183.01</v>
      </c>
      <c r="K46" s="53">
        <v>19947.07</v>
      </c>
    </row>
    <row r="47" ht="12.0" customHeight="1">
      <c r="A47" s="55" t="s">
        <v>42</v>
      </c>
      <c r="B47" s="38">
        <f t="shared" si="12"/>
        <v>2646</v>
      </c>
      <c r="C47" s="38">
        <v>60.0</v>
      </c>
      <c r="D47" s="38">
        <v>626.0</v>
      </c>
      <c r="E47" s="38">
        <v>278.0</v>
      </c>
      <c r="F47" s="38">
        <v>493.0</v>
      </c>
      <c r="G47" s="38">
        <v>841.0</v>
      </c>
      <c r="H47" s="38">
        <v>73.0</v>
      </c>
      <c r="I47" s="38">
        <v>76.0</v>
      </c>
      <c r="J47" s="38">
        <v>109.0</v>
      </c>
      <c r="K47" s="38">
        <v>90.0</v>
      </c>
    </row>
    <row r="48" ht="12.0" customHeight="1">
      <c r="A48" s="55" t="s">
        <v>43</v>
      </c>
      <c r="B48" s="38">
        <f t="shared" si="12"/>
        <v>205914</v>
      </c>
      <c r="C48" s="38">
        <v>181.0</v>
      </c>
      <c r="D48" s="38">
        <v>3478.0</v>
      </c>
      <c r="E48" s="38">
        <v>15172.0</v>
      </c>
      <c r="F48" s="38">
        <v>47706.0</v>
      </c>
      <c r="G48" s="38">
        <v>94757.0</v>
      </c>
      <c r="H48" s="38">
        <v>2781.0</v>
      </c>
      <c r="I48" s="38">
        <v>3508.0</v>
      </c>
      <c r="J48" s="38">
        <v>37953.0</v>
      </c>
      <c r="K48" s="38">
        <v>378.0</v>
      </c>
    </row>
    <row r="49" ht="12.0" customHeight="1">
      <c r="A49" s="54" t="s">
        <v>44</v>
      </c>
      <c r="B49" s="53">
        <f t="shared" si="12"/>
        <v>2070056.8</v>
      </c>
      <c r="C49" s="53">
        <v>14.82</v>
      </c>
      <c r="D49" s="53">
        <v>221.66</v>
      </c>
      <c r="E49" s="53">
        <v>17260.06</v>
      </c>
      <c r="F49" s="53">
        <v>36259.49</v>
      </c>
      <c r="G49" s="53">
        <v>640026.16</v>
      </c>
      <c r="H49" s="53">
        <v>410315.41</v>
      </c>
      <c r="I49" s="53">
        <v>55.29</v>
      </c>
      <c r="J49" s="53">
        <v>960488.47</v>
      </c>
      <c r="K49" s="53">
        <v>5415.44</v>
      </c>
    </row>
    <row r="50" ht="12.0" customHeight="1">
      <c r="A50" s="55" t="s">
        <v>45</v>
      </c>
      <c r="B50" s="38">
        <f t="shared" si="12"/>
        <v>772</v>
      </c>
      <c r="C50" s="38">
        <v>9.0</v>
      </c>
      <c r="D50" s="38">
        <v>164.0</v>
      </c>
      <c r="E50" s="38">
        <v>114.0</v>
      </c>
      <c r="F50" s="38">
        <v>237.0</v>
      </c>
      <c r="G50" s="38">
        <v>125.0</v>
      </c>
      <c r="H50" s="38">
        <v>22.0</v>
      </c>
      <c r="I50" s="38">
        <v>33.0</v>
      </c>
      <c r="J50" s="38">
        <v>38.0</v>
      </c>
      <c r="K50" s="38">
        <v>30.0</v>
      </c>
    </row>
    <row r="51" ht="12.0" customHeight="1">
      <c r="A51" s="35" t="s">
        <v>30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ht="12.0" customHeight="1">
      <c r="A52" s="46" t="s">
        <v>40</v>
      </c>
      <c r="B52" s="38">
        <f t="shared" ref="B52:B57" si="13">SUM(C52:K52)</f>
        <v>7233671</v>
      </c>
      <c r="C52" s="38">
        <v>54.0</v>
      </c>
      <c r="D52" s="38">
        <v>521892.0</v>
      </c>
      <c r="E52" s="38">
        <v>1133372.0</v>
      </c>
      <c r="F52" s="38">
        <v>4990397.0</v>
      </c>
      <c r="G52" s="38">
        <v>544754.0</v>
      </c>
      <c r="H52" s="38">
        <v>13090.0</v>
      </c>
      <c r="I52" s="38">
        <v>24609.0</v>
      </c>
      <c r="J52" s="38">
        <v>2366.0</v>
      </c>
      <c r="K52" s="38">
        <v>3137.0</v>
      </c>
    </row>
    <row r="53" ht="12.0" customHeight="1">
      <c r="A53" s="46" t="s">
        <v>41</v>
      </c>
      <c r="B53" s="53">
        <f t="shared" si="13"/>
        <v>37640998.05</v>
      </c>
      <c r="C53" s="53">
        <v>1.32</v>
      </c>
      <c r="D53" s="53">
        <v>126106.63</v>
      </c>
      <c r="E53" s="53">
        <v>409623.19</v>
      </c>
      <c r="F53" s="53">
        <v>3.437656212E7</v>
      </c>
      <c r="G53" s="53">
        <v>2433408.18</v>
      </c>
      <c r="H53" s="53">
        <v>14500.68</v>
      </c>
      <c r="I53" s="53">
        <v>5510.33</v>
      </c>
      <c r="J53" s="53">
        <v>118896.26</v>
      </c>
      <c r="K53" s="53">
        <v>156389.34</v>
      </c>
    </row>
    <row r="54" ht="12.0" customHeight="1">
      <c r="A54" s="55" t="s">
        <v>42</v>
      </c>
      <c r="B54" s="38">
        <f t="shared" si="13"/>
        <v>2768</v>
      </c>
      <c r="C54" s="38">
        <v>2.0</v>
      </c>
      <c r="D54" s="38">
        <v>702.0</v>
      </c>
      <c r="E54" s="38">
        <v>313.0</v>
      </c>
      <c r="F54" s="38">
        <v>565.0</v>
      </c>
      <c r="G54" s="38">
        <v>854.0</v>
      </c>
      <c r="H54" s="38">
        <v>64.0</v>
      </c>
      <c r="I54" s="38">
        <v>70.0</v>
      </c>
      <c r="J54" s="38">
        <v>98.0</v>
      </c>
      <c r="K54" s="38">
        <v>100.0</v>
      </c>
    </row>
    <row r="55" ht="12.0" customHeight="1">
      <c r="A55" s="55" t="s">
        <v>43</v>
      </c>
      <c r="B55" s="38">
        <f t="shared" si="13"/>
        <v>287192</v>
      </c>
      <c r="C55" s="38">
        <v>0.0</v>
      </c>
      <c r="D55" s="38">
        <v>3800.0</v>
      </c>
      <c r="E55" s="38">
        <v>17794.0</v>
      </c>
      <c r="F55" s="38">
        <v>13355.0</v>
      </c>
      <c r="G55" s="38">
        <v>78032.0</v>
      </c>
      <c r="H55" s="38">
        <v>173069.0</v>
      </c>
      <c r="I55" s="38">
        <v>474.0</v>
      </c>
      <c r="J55" s="38">
        <v>443.0</v>
      </c>
      <c r="K55" s="38">
        <v>225.0</v>
      </c>
    </row>
    <row r="56" ht="12.0" customHeight="1">
      <c r="A56" s="54" t="s">
        <v>44</v>
      </c>
      <c r="B56" s="53">
        <f t="shared" si="13"/>
        <v>3864864.63</v>
      </c>
      <c r="C56" s="53">
        <v>0.0</v>
      </c>
      <c r="D56" s="53">
        <v>231.61</v>
      </c>
      <c r="E56" s="53">
        <v>80163.62</v>
      </c>
      <c r="F56" s="53">
        <v>66785.49</v>
      </c>
      <c r="G56" s="53">
        <v>729088.33</v>
      </c>
      <c r="H56" s="53">
        <v>2988089.5</v>
      </c>
      <c r="I56" s="53">
        <v>21.54</v>
      </c>
      <c r="J56" s="53">
        <v>377.57</v>
      </c>
      <c r="K56" s="53">
        <v>106.97</v>
      </c>
    </row>
    <row r="57" ht="12.0" customHeight="1">
      <c r="A57" s="55" t="s">
        <v>45</v>
      </c>
      <c r="B57" s="38">
        <f t="shared" si="13"/>
        <v>784</v>
      </c>
      <c r="C57" s="38">
        <v>0.0</v>
      </c>
      <c r="D57" s="38">
        <v>175.0</v>
      </c>
      <c r="E57" s="38">
        <v>129.0</v>
      </c>
      <c r="F57" s="38">
        <v>213.0</v>
      </c>
      <c r="G57" s="38">
        <v>147.0</v>
      </c>
      <c r="H57" s="38">
        <v>16.0</v>
      </c>
      <c r="I57" s="38">
        <v>36.0</v>
      </c>
      <c r="J57" s="38">
        <v>36.0</v>
      </c>
      <c r="K57" s="38">
        <v>32.0</v>
      </c>
    </row>
    <row r="58" ht="12.0" customHeight="1">
      <c r="A58" s="48" t="s">
        <v>31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ht="12.0" customHeight="1">
      <c r="A59" s="37" t="s">
        <v>40</v>
      </c>
      <c r="B59" s="38">
        <f t="shared" ref="B59:B64" si="14">SUM(C59:K59)</f>
        <v>1724602</v>
      </c>
      <c r="C59" s="38">
        <v>15174.0</v>
      </c>
      <c r="D59" s="38">
        <v>312442.0</v>
      </c>
      <c r="E59" s="38">
        <v>752704.0</v>
      </c>
      <c r="F59" s="38">
        <v>179659.0</v>
      </c>
      <c r="G59" s="38">
        <v>421396.0</v>
      </c>
      <c r="H59" s="38">
        <v>17434.0</v>
      </c>
      <c r="I59" s="38">
        <v>18016.0</v>
      </c>
      <c r="J59" s="38">
        <v>3850.0</v>
      </c>
      <c r="K59" s="38">
        <v>3927.0</v>
      </c>
    </row>
    <row r="60" ht="12.0" customHeight="1">
      <c r="A60" s="52" t="s">
        <v>41</v>
      </c>
      <c r="B60" s="53">
        <f t="shared" si="14"/>
        <v>9300922.08</v>
      </c>
      <c r="C60" s="53">
        <v>5943.96</v>
      </c>
      <c r="D60" s="53">
        <v>62724.46</v>
      </c>
      <c r="E60" s="53">
        <v>176876.56</v>
      </c>
      <c r="F60" s="53">
        <v>6733399.4</v>
      </c>
      <c r="G60" s="53">
        <v>1331127.5</v>
      </c>
      <c r="H60" s="53">
        <v>90590.24</v>
      </c>
      <c r="I60" s="53">
        <v>4105.67</v>
      </c>
      <c r="J60" s="53">
        <v>595512.81</v>
      </c>
      <c r="K60" s="53">
        <v>300641.48</v>
      </c>
    </row>
    <row r="61" ht="12.0" customHeight="1">
      <c r="A61" s="37" t="s">
        <v>42</v>
      </c>
      <c r="B61" s="38">
        <f t="shared" si="14"/>
        <v>2591</v>
      </c>
      <c r="C61" s="38">
        <v>67.0</v>
      </c>
      <c r="D61" s="38">
        <v>699.0</v>
      </c>
      <c r="E61" s="38">
        <v>278.0</v>
      </c>
      <c r="F61" s="38">
        <v>358.0</v>
      </c>
      <c r="G61" s="38">
        <v>835.0</v>
      </c>
      <c r="H61" s="38">
        <v>73.0</v>
      </c>
      <c r="I61" s="38">
        <v>75.0</v>
      </c>
      <c r="J61" s="38">
        <v>89.0</v>
      </c>
      <c r="K61" s="38">
        <v>117.0</v>
      </c>
    </row>
    <row r="62" ht="12.0" customHeight="1">
      <c r="A62" s="37" t="s">
        <v>43</v>
      </c>
      <c r="B62" s="38">
        <f t="shared" si="14"/>
        <v>909675</v>
      </c>
      <c r="C62" s="38">
        <v>7107.0</v>
      </c>
      <c r="D62" s="38">
        <v>3002.0</v>
      </c>
      <c r="E62" s="38">
        <v>565586.0</v>
      </c>
      <c r="F62" s="38">
        <v>312376.0</v>
      </c>
      <c r="G62" s="38">
        <v>19529.0</v>
      </c>
      <c r="H62" s="38">
        <v>673.0</v>
      </c>
      <c r="I62" s="38">
        <v>972.0</v>
      </c>
      <c r="J62" s="38">
        <v>302.0</v>
      </c>
      <c r="K62" s="38">
        <v>128.0</v>
      </c>
    </row>
    <row r="63" ht="12.0" customHeight="1">
      <c r="A63" s="52" t="s">
        <v>44</v>
      </c>
      <c r="B63" s="53">
        <f t="shared" si="14"/>
        <v>1122750.4</v>
      </c>
      <c r="C63" s="53">
        <v>2811.48</v>
      </c>
      <c r="D63" s="53">
        <v>89.33</v>
      </c>
      <c r="E63" s="53">
        <v>831992.94</v>
      </c>
      <c r="F63" s="53">
        <v>248155.74</v>
      </c>
      <c r="G63" s="53">
        <v>24228.53</v>
      </c>
      <c r="H63" s="53">
        <v>14551.25</v>
      </c>
      <c r="I63" s="53">
        <v>28.83</v>
      </c>
      <c r="J63" s="53">
        <v>814.84</v>
      </c>
      <c r="K63" s="53">
        <v>77.46</v>
      </c>
    </row>
    <row r="64" ht="12.0" customHeight="1">
      <c r="A64" s="37" t="s">
        <v>45</v>
      </c>
      <c r="B64" s="38">
        <f t="shared" si="14"/>
        <v>881</v>
      </c>
      <c r="C64" s="38">
        <v>18.0</v>
      </c>
      <c r="D64" s="38">
        <v>196.0</v>
      </c>
      <c r="E64" s="38">
        <v>159.0</v>
      </c>
      <c r="F64" s="38">
        <v>172.0</v>
      </c>
      <c r="G64" s="38">
        <v>138.0</v>
      </c>
      <c r="H64" s="38">
        <v>16.0</v>
      </c>
      <c r="I64" s="38">
        <v>85.0</v>
      </c>
      <c r="J64" s="38">
        <v>37.0</v>
      </c>
      <c r="K64" s="38">
        <v>60.0</v>
      </c>
    </row>
    <row r="65" ht="12.0" customHeight="1">
      <c r="A65" s="48" t="s">
        <v>32</v>
      </c>
      <c r="B65" s="49"/>
      <c r="C65" s="49"/>
      <c r="D65" s="49"/>
      <c r="E65" s="49"/>
      <c r="F65" s="50"/>
      <c r="G65" s="49"/>
      <c r="H65" s="49"/>
      <c r="I65" s="49"/>
      <c r="J65" s="49"/>
      <c r="K65" s="49"/>
    </row>
    <row r="66" ht="12.0" customHeight="1">
      <c r="A66" s="37" t="s">
        <v>40</v>
      </c>
      <c r="B66" s="38">
        <f t="shared" ref="B66:B71" si="15">SUM(C66:K66)</f>
        <v>3962609</v>
      </c>
      <c r="C66" s="38">
        <v>646244.0</v>
      </c>
      <c r="D66" s="38">
        <v>275173.0</v>
      </c>
      <c r="E66" s="38">
        <v>1307677.0</v>
      </c>
      <c r="F66" s="38">
        <v>21835.0</v>
      </c>
      <c r="G66" s="38">
        <v>403916.0</v>
      </c>
      <c r="H66" s="38">
        <v>130094.0</v>
      </c>
      <c r="I66" s="38">
        <v>1105448.0</v>
      </c>
      <c r="J66" s="38">
        <v>0.0</v>
      </c>
      <c r="K66" s="38">
        <v>72222.0</v>
      </c>
    </row>
    <row r="67" ht="12.0" customHeight="1">
      <c r="A67" s="39" t="s">
        <v>41</v>
      </c>
      <c r="B67" s="53">
        <f t="shared" si="15"/>
        <v>4455271.04</v>
      </c>
      <c r="C67" s="53">
        <v>1564428.82</v>
      </c>
      <c r="D67" s="53">
        <v>36635.86</v>
      </c>
      <c r="E67" s="53">
        <v>724672.61</v>
      </c>
      <c r="F67" s="53">
        <v>740514.02</v>
      </c>
      <c r="G67" s="53">
        <v>854737.44</v>
      </c>
      <c r="H67" s="53">
        <v>59377.86</v>
      </c>
      <c r="I67" s="53">
        <v>334246.46</v>
      </c>
      <c r="J67" s="53">
        <v>0.07</v>
      </c>
      <c r="K67" s="53">
        <v>140657.9</v>
      </c>
    </row>
    <row r="68" ht="12.0" customHeight="1">
      <c r="A68" s="37" t="s">
        <v>42</v>
      </c>
      <c r="B68" s="38">
        <f t="shared" si="15"/>
        <v>2599</v>
      </c>
      <c r="C68" s="38">
        <v>101.0</v>
      </c>
      <c r="D68" s="38">
        <v>715.0</v>
      </c>
      <c r="E68" s="38">
        <v>297.0</v>
      </c>
      <c r="F68" s="38">
        <v>149.0</v>
      </c>
      <c r="G68" s="38">
        <v>848.0</v>
      </c>
      <c r="H68" s="38">
        <v>173.0</v>
      </c>
      <c r="I68" s="38">
        <v>147.0</v>
      </c>
      <c r="J68" s="38">
        <v>63.0</v>
      </c>
      <c r="K68" s="38">
        <v>106.0</v>
      </c>
    </row>
    <row r="69" ht="12.0" customHeight="1">
      <c r="A69" s="37" t="s">
        <v>43</v>
      </c>
      <c r="B69" s="38">
        <f t="shared" si="15"/>
        <v>476203</v>
      </c>
      <c r="C69" s="38">
        <v>4644.0</v>
      </c>
      <c r="D69" s="38">
        <v>3062.0</v>
      </c>
      <c r="E69" s="38">
        <v>81005.0</v>
      </c>
      <c r="F69" s="38">
        <v>381526.0</v>
      </c>
      <c r="G69" s="38">
        <v>4536.0</v>
      </c>
      <c r="H69" s="38">
        <v>550.0</v>
      </c>
      <c r="I69" s="38">
        <v>555.0</v>
      </c>
      <c r="J69" s="38">
        <v>0.0</v>
      </c>
      <c r="K69" s="38">
        <v>325.0</v>
      </c>
    </row>
    <row r="70" ht="12.0" customHeight="1">
      <c r="A70" s="39" t="s">
        <v>44</v>
      </c>
      <c r="B70" s="53">
        <f t="shared" si="15"/>
        <v>2271616.6</v>
      </c>
      <c r="C70" s="53">
        <v>122.53</v>
      </c>
      <c r="D70" s="53">
        <v>97.93</v>
      </c>
      <c r="E70" s="53">
        <v>1241276.3</v>
      </c>
      <c r="F70" s="53">
        <v>1016224.7</v>
      </c>
      <c r="G70" s="53">
        <v>13693.9</v>
      </c>
      <c r="H70" s="53">
        <v>63.25</v>
      </c>
      <c r="I70" s="53">
        <v>56.67</v>
      </c>
      <c r="J70" s="53">
        <v>0.14</v>
      </c>
      <c r="K70" s="53">
        <v>81.18</v>
      </c>
    </row>
    <row r="71" ht="12.0" customHeight="1">
      <c r="A71" s="37" t="s">
        <v>45</v>
      </c>
      <c r="B71" s="38">
        <f t="shared" si="15"/>
        <v>852</v>
      </c>
      <c r="C71" s="38">
        <v>21.0</v>
      </c>
      <c r="D71" s="38">
        <v>206.0</v>
      </c>
      <c r="E71" s="38">
        <v>160.0</v>
      </c>
      <c r="F71" s="38">
        <v>67.0</v>
      </c>
      <c r="G71" s="38">
        <v>143.0</v>
      </c>
      <c r="H71" s="38">
        <v>34.0</v>
      </c>
      <c r="I71" s="38">
        <v>135.0</v>
      </c>
      <c r="J71" s="38">
        <v>29.0</v>
      </c>
      <c r="K71" s="38">
        <v>57.0</v>
      </c>
    </row>
    <row r="72" ht="12.0" customHeight="1">
      <c r="A72" s="48" t="s">
        <v>33</v>
      </c>
      <c r="B72" s="49"/>
      <c r="C72" s="49"/>
      <c r="D72" s="49"/>
      <c r="E72" s="49"/>
      <c r="F72" s="50"/>
      <c r="G72" s="49"/>
      <c r="H72" s="49"/>
      <c r="I72" s="49"/>
      <c r="J72" s="49"/>
      <c r="K72" s="49"/>
    </row>
    <row r="73" ht="12.0" customHeight="1">
      <c r="A73" s="37" t="s">
        <v>40</v>
      </c>
      <c r="B73" s="38">
        <f t="shared" ref="B73:B78" si="16">SUM(C73:K73)</f>
        <v>2902134</v>
      </c>
      <c r="C73" s="38">
        <v>11755.0</v>
      </c>
      <c r="D73" s="38">
        <v>370966.0</v>
      </c>
      <c r="E73" s="38">
        <v>1547740.0</v>
      </c>
      <c r="F73" s="38">
        <v>580516.0</v>
      </c>
      <c r="G73" s="38">
        <v>303291.0</v>
      </c>
      <c r="H73" s="38">
        <v>41.0</v>
      </c>
      <c r="I73" s="38">
        <v>40438.0</v>
      </c>
      <c r="J73" s="38">
        <v>0.0</v>
      </c>
      <c r="K73" s="38">
        <v>47387.0</v>
      </c>
    </row>
    <row r="74" ht="12.0" customHeight="1">
      <c r="A74" s="39" t="s">
        <v>41</v>
      </c>
      <c r="B74" s="53">
        <f t="shared" si="16"/>
        <v>1857184.45</v>
      </c>
      <c r="C74" s="53">
        <v>13800.8</v>
      </c>
      <c r="D74" s="53">
        <v>52398.7</v>
      </c>
      <c r="E74" s="53">
        <v>576409.65</v>
      </c>
      <c r="F74" s="53">
        <v>360853.57</v>
      </c>
      <c r="G74" s="53">
        <v>619862.53</v>
      </c>
      <c r="H74" s="53">
        <v>0.51</v>
      </c>
      <c r="I74" s="53">
        <v>8923.38</v>
      </c>
      <c r="J74" s="53">
        <v>0.13</v>
      </c>
      <c r="K74" s="53">
        <v>224935.18</v>
      </c>
    </row>
    <row r="75" ht="12.0" customHeight="1">
      <c r="A75" s="37" t="s">
        <v>42</v>
      </c>
      <c r="B75" s="38">
        <f t="shared" si="16"/>
        <v>2358</v>
      </c>
      <c r="C75" s="38">
        <v>56.0</v>
      </c>
      <c r="D75" s="38">
        <v>651.0</v>
      </c>
      <c r="E75" s="38">
        <v>382.0</v>
      </c>
      <c r="F75" s="38">
        <v>217.0</v>
      </c>
      <c r="G75" s="38">
        <v>841.0</v>
      </c>
      <c r="H75" s="38">
        <v>3.0</v>
      </c>
      <c r="I75" s="38">
        <v>73.0</v>
      </c>
      <c r="J75" s="38">
        <v>45.0</v>
      </c>
      <c r="K75" s="38">
        <v>90.0</v>
      </c>
    </row>
    <row r="76" ht="12.0" customHeight="1">
      <c r="A76" s="37" t="s">
        <v>43</v>
      </c>
      <c r="B76" s="38">
        <f t="shared" si="16"/>
        <v>227186</v>
      </c>
      <c r="C76" s="38">
        <v>381.0</v>
      </c>
      <c r="D76" s="38">
        <v>3723.0</v>
      </c>
      <c r="E76" s="38">
        <v>109803.0</v>
      </c>
      <c r="F76" s="38">
        <v>65345.0</v>
      </c>
      <c r="G76" s="38">
        <v>44681.0</v>
      </c>
      <c r="H76" s="38">
        <v>0.0</v>
      </c>
      <c r="I76" s="38">
        <v>2604.0</v>
      </c>
      <c r="J76" s="38">
        <v>0.0</v>
      </c>
      <c r="K76" s="38">
        <v>649.0</v>
      </c>
    </row>
    <row r="77" ht="12.0" customHeight="1">
      <c r="A77" s="39" t="s">
        <v>44</v>
      </c>
      <c r="B77" s="53">
        <f t="shared" si="16"/>
        <v>2998477.38</v>
      </c>
      <c r="C77" s="53">
        <v>22.87</v>
      </c>
      <c r="D77" s="53">
        <v>196.72</v>
      </c>
      <c r="E77" s="53">
        <v>2024206.5</v>
      </c>
      <c r="F77" s="53">
        <v>407332.39</v>
      </c>
      <c r="G77" s="53">
        <v>557359.72</v>
      </c>
      <c r="H77" s="53">
        <v>0.0</v>
      </c>
      <c r="I77" s="53">
        <v>24.82</v>
      </c>
      <c r="J77" s="53">
        <v>0.18</v>
      </c>
      <c r="K77" s="53">
        <v>9334.18</v>
      </c>
    </row>
    <row r="78" ht="12.0" customHeight="1">
      <c r="A78" s="37" t="s">
        <v>45</v>
      </c>
      <c r="B78" s="38">
        <f t="shared" si="16"/>
        <v>964</v>
      </c>
      <c r="C78" s="38">
        <v>19.0</v>
      </c>
      <c r="D78" s="38">
        <v>240.0</v>
      </c>
      <c r="E78" s="38">
        <v>194.0</v>
      </c>
      <c r="F78" s="38">
        <v>193.0</v>
      </c>
      <c r="G78" s="38">
        <v>153.0</v>
      </c>
      <c r="H78" s="38">
        <v>0.0</v>
      </c>
      <c r="I78" s="38">
        <v>60.0</v>
      </c>
      <c r="J78" s="38">
        <v>37.0</v>
      </c>
      <c r="K78" s="38">
        <v>68.0</v>
      </c>
    </row>
    <row r="79" ht="12.0" customHeight="1">
      <c r="A79" s="48" t="s">
        <v>34</v>
      </c>
      <c r="B79" s="49"/>
      <c r="C79" s="49"/>
      <c r="D79" s="49"/>
      <c r="E79" s="49"/>
      <c r="F79" s="50"/>
      <c r="G79" s="49"/>
      <c r="H79" s="49"/>
      <c r="I79" s="49"/>
      <c r="J79" s="49"/>
      <c r="K79" s="49"/>
    </row>
    <row r="80" ht="12.0" customHeight="1">
      <c r="A80" s="37" t="s">
        <v>40</v>
      </c>
      <c r="B80" s="38">
        <f t="shared" ref="B80:B85" si="17">SUM(C80:K80)</f>
        <v>1406855</v>
      </c>
      <c r="C80" s="38">
        <v>59.0</v>
      </c>
      <c r="D80" s="38">
        <v>215637.0</v>
      </c>
      <c r="E80" s="38">
        <v>798517.0</v>
      </c>
      <c r="F80" s="38">
        <v>214556.0</v>
      </c>
      <c r="G80" s="38">
        <v>55561.0</v>
      </c>
      <c r="H80" s="38">
        <v>84560.0</v>
      </c>
      <c r="I80" s="38">
        <v>17339.0</v>
      </c>
      <c r="J80" s="38">
        <v>166.0</v>
      </c>
      <c r="K80" s="38">
        <v>20460.0</v>
      </c>
    </row>
    <row r="81" ht="12.0" customHeight="1">
      <c r="A81" s="39" t="s">
        <v>41</v>
      </c>
      <c r="B81" s="53">
        <f t="shared" si="17"/>
        <v>3201174.5</v>
      </c>
      <c r="C81" s="53">
        <v>1.36</v>
      </c>
      <c r="D81" s="53">
        <v>30029.02</v>
      </c>
      <c r="E81" s="53">
        <v>242622.58</v>
      </c>
      <c r="F81" s="53">
        <v>2761694.4</v>
      </c>
      <c r="G81" s="53">
        <v>100985.01</v>
      </c>
      <c r="H81" s="53">
        <v>39646.69</v>
      </c>
      <c r="I81" s="53">
        <v>3463.66</v>
      </c>
      <c r="J81" s="53">
        <v>90.6</v>
      </c>
      <c r="K81" s="53">
        <v>22641.18</v>
      </c>
    </row>
    <row r="82" ht="12.0" customHeight="1">
      <c r="A82" s="37" t="s">
        <v>42</v>
      </c>
      <c r="B82" s="38">
        <f t="shared" si="17"/>
        <v>1936</v>
      </c>
      <c r="C82" s="38">
        <v>2.0</v>
      </c>
      <c r="D82" s="38">
        <v>713.0</v>
      </c>
      <c r="E82" s="38">
        <v>312.0</v>
      </c>
      <c r="F82" s="38">
        <v>339.0</v>
      </c>
      <c r="G82" s="38">
        <v>203.0</v>
      </c>
      <c r="H82" s="38">
        <v>175.0</v>
      </c>
      <c r="I82" s="38">
        <v>82.0</v>
      </c>
      <c r="J82" s="38">
        <v>23.0</v>
      </c>
      <c r="K82" s="38">
        <v>87.0</v>
      </c>
    </row>
    <row r="83" ht="12.0" customHeight="1">
      <c r="A83" s="37" t="s">
        <v>43</v>
      </c>
      <c r="B83" s="38">
        <f t="shared" si="17"/>
        <v>834626</v>
      </c>
      <c r="C83" s="38">
        <v>13.0</v>
      </c>
      <c r="D83" s="38">
        <v>2714.0</v>
      </c>
      <c r="E83" s="38">
        <v>71299.0</v>
      </c>
      <c r="F83" s="38">
        <v>754322.0</v>
      </c>
      <c r="G83" s="38">
        <v>3249.0</v>
      </c>
      <c r="H83" s="38">
        <v>1047.0</v>
      </c>
      <c r="I83" s="38">
        <v>1677.0</v>
      </c>
      <c r="J83" s="38">
        <v>65.0</v>
      </c>
      <c r="K83" s="38">
        <v>240.0</v>
      </c>
    </row>
    <row r="84" ht="12.0" customHeight="1">
      <c r="A84" s="39" t="s">
        <v>44</v>
      </c>
      <c r="B84" s="53">
        <f t="shared" si="17"/>
        <v>1589500.55</v>
      </c>
      <c r="C84" s="53">
        <v>0.05</v>
      </c>
      <c r="D84" s="53">
        <v>72.22</v>
      </c>
      <c r="E84" s="53">
        <v>118398.29</v>
      </c>
      <c r="F84" s="53">
        <v>1392552.3</v>
      </c>
      <c r="G84" s="53">
        <v>55348.73</v>
      </c>
      <c r="H84" s="53">
        <v>22461.49</v>
      </c>
      <c r="I84" s="53">
        <v>533.22</v>
      </c>
      <c r="J84" s="53">
        <v>39.77</v>
      </c>
      <c r="K84" s="53">
        <v>94.48</v>
      </c>
    </row>
    <row r="85" ht="12.0" customHeight="1">
      <c r="A85" s="37" t="s">
        <v>45</v>
      </c>
      <c r="B85" s="38">
        <f t="shared" si="17"/>
        <v>809</v>
      </c>
      <c r="C85" s="38">
        <v>2.0</v>
      </c>
      <c r="D85" s="38">
        <v>181.0</v>
      </c>
      <c r="E85" s="38">
        <v>206.0</v>
      </c>
      <c r="F85" s="38">
        <v>189.0</v>
      </c>
      <c r="G85" s="38">
        <v>65.0</v>
      </c>
      <c r="H85" s="38">
        <v>36.0</v>
      </c>
      <c r="I85" s="38">
        <v>74.0</v>
      </c>
      <c r="J85" s="38">
        <v>16.0</v>
      </c>
      <c r="K85" s="38">
        <v>40.0</v>
      </c>
    </row>
    <row r="86" ht="12.0" customHeight="1">
      <c r="A86" s="48" t="s">
        <v>35</v>
      </c>
      <c r="B86" s="49"/>
      <c r="C86" s="49"/>
      <c r="D86" s="49"/>
      <c r="E86" s="49"/>
      <c r="F86" s="50"/>
      <c r="G86" s="49"/>
      <c r="H86" s="49"/>
      <c r="I86" s="49"/>
      <c r="J86" s="49"/>
      <c r="K86" s="49"/>
    </row>
    <row r="87" ht="12.0" customHeight="1">
      <c r="A87" s="37" t="s">
        <v>40</v>
      </c>
      <c r="B87" s="38">
        <f t="shared" ref="B87:B92" si="18">SUM(C87:K87)</f>
        <v>1138418</v>
      </c>
      <c r="C87" s="38">
        <v>17193.0</v>
      </c>
      <c r="D87" s="38">
        <v>28257.0</v>
      </c>
      <c r="E87" s="38">
        <v>892269.0</v>
      </c>
      <c r="F87" s="38">
        <v>79688.0</v>
      </c>
      <c r="G87" s="38">
        <v>66746.0</v>
      </c>
      <c r="H87" s="38">
        <v>19558.0</v>
      </c>
      <c r="I87" s="38">
        <v>16406.0</v>
      </c>
      <c r="J87" s="38">
        <v>2890.0</v>
      </c>
      <c r="K87" s="38">
        <v>15411.0</v>
      </c>
    </row>
    <row r="88" ht="12.0" customHeight="1">
      <c r="A88" s="39" t="s">
        <v>41</v>
      </c>
      <c r="B88" s="53">
        <f t="shared" si="18"/>
        <v>4123930.23</v>
      </c>
      <c r="C88" s="53">
        <v>26657.05</v>
      </c>
      <c r="D88" s="53">
        <v>2988.38</v>
      </c>
      <c r="E88" s="53">
        <v>120927.9</v>
      </c>
      <c r="F88" s="53">
        <v>2331691.3</v>
      </c>
      <c r="G88" s="53">
        <v>993335.66</v>
      </c>
      <c r="H88" s="53">
        <v>509945.49</v>
      </c>
      <c r="I88" s="53">
        <v>3180.71</v>
      </c>
      <c r="J88" s="53">
        <v>129396.89</v>
      </c>
      <c r="K88" s="53">
        <v>5806.85</v>
      </c>
    </row>
    <row r="89" ht="12.0" customHeight="1">
      <c r="A89" s="37" t="s">
        <v>42</v>
      </c>
      <c r="B89" s="38">
        <f t="shared" si="18"/>
        <v>2257</v>
      </c>
      <c r="C89" s="38">
        <v>58.0</v>
      </c>
      <c r="D89" s="38">
        <v>579.0</v>
      </c>
      <c r="E89" s="38">
        <v>282.0</v>
      </c>
      <c r="F89" s="38">
        <v>362.0</v>
      </c>
      <c r="G89" s="38">
        <v>599.0</v>
      </c>
      <c r="H89" s="38">
        <v>142.0</v>
      </c>
      <c r="I89" s="38">
        <v>75.0</v>
      </c>
      <c r="J89" s="38">
        <v>78.0</v>
      </c>
      <c r="K89" s="38">
        <v>82.0</v>
      </c>
    </row>
    <row r="90" ht="12.0" customHeight="1">
      <c r="A90" s="37" t="s">
        <v>43</v>
      </c>
      <c r="B90" s="38">
        <f t="shared" si="18"/>
        <v>1902072</v>
      </c>
      <c r="C90" s="38">
        <v>329.0</v>
      </c>
      <c r="D90" s="38">
        <v>2354.0</v>
      </c>
      <c r="E90" s="38">
        <v>26582.0</v>
      </c>
      <c r="F90" s="38">
        <v>1756498.0</v>
      </c>
      <c r="G90" s="38">
        <v>113402.0</v>
      </c>
      <c r="H90" s="38">
        <v>1609.0</v>
      </c>
      <c r="I90" s="38">
        <v>395.0</v>
      </c>
      <c r="J90" s="38">
        <v>546.0</v>
      </c>
      <c r="K90" s="38">
        <v>357.0</v>
      </c>
    </row>
    <row r="91" ht="12.0" customHeight="1">
      <c r="A91" s="39" t="s">
        <v>44</v>
      </c>
      <c r="B91" s="53">
        <f t="shared" si="18"/>
        <v>3601440.93</v>
      </c>
      <c r="C91" s="53">
        <v>78.54</v>
      </c>
      <c r="D91" s="53">
        <v>82.34</v>
      </c>
      <c r="E91" s="53">
        <v>182491.96</v>
      </c>
      <c r="F91" s="53">
        <v>2166942.0</v>
      </c>
      <c r="G91" s="53">
        <v>1225173.7</v>
      </c>
      <c r="H91" s="53">
        <v>15349.9</v>
      </c>
      <c r="I91" s="53">
        <v>39.35</v>
      </c>
      <c r="J91" s="53">
        <v>2269.34</v>
      </c>
      <c r="K91" s="53">
        <v>9013.8</v>
      </c>
    </row>
    <row r="92" ht="12.0" customHeight="1">
      <c r="A92" s="37" t="s">
        <v>45</v>
      </c>
      <c r="B92" s="38">
        <f t="shared" si="18"/>
        <v>931</v>
      </c>
      <c r="C92" s="38">
        <v>26.0</v>
      </c>
      <c r="D92" s="38">
        <v>182.0</v>
      </c>
      <c r="E92" s="38">
        <v>153.0</v>
      </c>
      <c r="F92" s="38">
        <v>199.0</v>
      </c>
      <c r="G92" s="38">
        <v>141.0</v>
      </c>
      <c r="H92" s="38">
        <v>43.0</v>
      </c>
      <c r="I92" s="38">
        <v>87.0</v>
      </c>
      <c r="J92" s="38">
        <v>43.0</v>
      </c>
      <c r="K92" s="38">
        <v>57.0</v>
      </c>
    </row>
  </sheetData>
  <printOptions/>
  <pageMargins bottom="0.75" footer="0.0" header="0.0" left="0.7" right="0.7" top="0.75"/>
  <pageSetup fitToHeight="0" orientation="portrait"/>
  <drawing r:id="rId1"/>
</worksheet>
</file>