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suh/Downloads/"/>
    </mc:Choice>
  </mc:AlternateContent>
  <xr:revisionPtr revIDLastSave="0" documentId="13_ncr:1_{D9C557EF-A8FA-F24D-AA6C-B795B0A79BD9}" xr6:coauthVersionLast="47" xr6:coauthVersionMax="47" xr10:uidLastSave="{00000000-0000-0000-0000-000000000000}"/>
  <bookViews>
    <workbookView xWindow="12140" yWindow="1460" windowWidth="19600" windowHeight="17140" xr2:uid="{D36CBDBA-8F5C-4BC8-AEB3-CD91552F0522}"/>
  </bookViews>
  <sheets>
    <sheet name="Sheet1" sheetId="1" r:id="rId1"/>
  </sheets>
  <definedNames>
    <definedName name="_xlnm.Print_Area" localSheetId="0">Sheet1!$A$1:$K$56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1" l="1"/>
  <c r="F2" i="1"/>
  <c r="G2" i="1"/>
  <c r="H2" i="1"/>
  <c r="I2" i="1"/>
  <c r="J2" i="1"/>
  <c r="K2" i="1"/>
  <c r="E3" i="1"/>
  <c r="F3" i="1"/>
  <c r="G3" i="1"/>
  <c r="H3" i="1"/>
  <c r="I3" i="1"/>
  <c r="J3" i="1"/>
  <c r="K3" i="1"/>
  <c r="E4" i="1"/>
  <c r="F4" i="1"/>
  <c r="G4" i="1"/>
  <c r="H4" i="1"/>
  <c r="I4" i="1"/>
  <c r="J4" i="1"/>
  <c r="K4" i="1"/>
  <c r="D2" i="1"/>
  <c r="D3" i="1"/>
  <c r="D4" i="1"/>
  <c r="C4" i="1"/>
  <c r="C3" i="1"/>
  <c r="C2" i="1"/>
  <c r="B8" i="1"/>
  <c r="B9" i="1"/>
  <c r="B10" i="1"/>
  <c r="B14" i="1" l="1"/>
  <c r="B13" i="1"/>
  <c r="B12" i="1"/>
  <c r="B18" i="1" l="1"/>
  <c r="B17" i="1"/>
  <c r="B16" i="1"/>
  <c r="B54" i="1" l="1"/>
  <c r="B53" i="1"/>
  <c r="B52" i="1"/>
  <c r="B50" i="1"/>
  <c r="B49" i="1"/>
  <c r="B48" i="1"/>
  <c r="B46" i="1"/>
  <c r="B45" i="1"/>
  <c r="B44" i="1"/>
  <c r="B42" i="1"/>
  <c r="B41" i="1"/>
  <c r="B40" i="1"/>
  <c r="B38" i="1"/>
  <c r="B37" i="1"/>
  <c r="B36" i="1"/>
  <c r="B34" i="1"/>
  <c r="B33" i="1"/>
  <c r="B32" i="1"/>
  <c r="B30" i="1"/>
  <c r="B29" i="1"/>
  <c r="B28" i="1"/>
  <c r="B26" i="1"/>
  <c r="B25" i="1"/>
  <c r="B24" i="1"/>
  <c r="B22" i="1"/>
  <c r="B21" i="1"/>
  <c r="B20" i="1"/>
  <c r="B4" i="1"/>
  <c r="B3" i="1"/>
  <c r="B2" i="1"/>
</calcChain>
</file>

<file path=xl/sharedStrings.xml><?xml version="1.0" encoding="utf-8"?>
<sst xmlns="http://schemas.openxmlformats.org/spreadsheetml/2006/main" count="169" uniqueCount="17">
  <si>
    <t>PDS</t>
  </si>
  <si>
    <t>ATMOS</t>
  </si>
  <si>
    <t>EN</t>
  </si>
  <si>
    <t>GEO</t>
  </si>
  <si>
    <t>IMG</t>
  </si>
  <si>
    <t>NAIF</t>
  </si>
  <si>
    <t>PPI</t>
  </si>
  <si>
    <t>Rings</t>
  </si>
  <si>
    <t>SBN-PSI</t>
  </si>
  <si>
    <t>SBN-UMD</t>
  </si>
  <si>
    <t>Files</t>
  </si>
  <si>
    <t>Volume</t>
  </si>
  <si>
    <t>Visitors</t>
  </si>
  <si>
    <t>2021</t>
  </si>
  <si>
    <t xml:space="preserve"> </t>
  </si>
  <si>
    <t>Volume is unfiltered data in Mbytes</t>
  </si>
  <si>
    <t>2021 Jan - 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</si>
</sst>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mm\ yyyy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568A8"/>
        <bgColor indexed="64"/>
      </patternFill>
    </fill>
    <fill>
      <patternFill patternType="solid">
        <fgColor rgb="FFC2945D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164" fontId="3" fillId="2" borderId="1" xfId="2" applyNumberFormat="1" applyFont="1" applyFill="1" applyBorder="1" applyAlignment="1">
      <alignment horizontal="center"/>
    </xf>
    <xf numFmtId="0" fontId="4" fillId="3" borderId="1" xfId="2" applyFont="1" applyFill="1" applyBorder="1" applyAlignment="1">
      <alignment horizontal="center"/>
    </xf>
    <xf numFmtId="164" fontId="5" fillId="0" borderId="1" xfId="2" applyNumberFormat="1" applyFont="1" applyFill="1" applyBorder="1" applyAlignment="1">
      <alignment horizontal="left"/>
    </xf>
    <xf numFmtId="165" fontId="5" fillId="4" borderId="2" xfId="1" applyNumberFormat="1" applyFont="1" applyFill="1" applyBorder="1" applyAlignment="1"/>
    <xf numFmtId="165" fontId="5" fillId="0" borderId="1" xfId="1" applyNumberFormat="1" applyFont="1" applyBorder="1"/>
    <xf numFmtId="165" fontId="6" fillId="0" borderId="1" xfId="1" applyNumberFormat="1" applyFont="1" applyBorder="1"/>
    <xf numFmtId="164" fontId="5" fillId="0" borderId="3" xfId="2" applyNumberFormat="1" applyFont="1" applyFill="1" applyBorder="1" applyAlignment="1">
      <alignment horizontal="left"/>
    </xf>
    <xf numFmtId="164" fontId="5" fillId="0" borderId="4" xfId="2" applyNumberFormat="1" applyFont="1" applyFill="1" applyBorder="1" applyAlignment="1">
      <alignment horizontal="left"/>
    </xf>
    <xf numFmtId="165" fontId="6" fillId="4" borderId="5" xfId="1" applyNumberFormat="1" applyFont="1" applyFill="1" applyBorder="1"/>
    <xf numFmtId="165" fontId="5" fillId="0" borderId="5" xfId="1" applyNumberFormat="1" applyFont="1" applyBorder="1"/>
    <xf numFmtId="165" fontId="6" fillId="4" borderId="6" xfId="1" applyNumberFormat="1" applyFont="1" applyFill="1" applyBorder="1"/>
    <xf numFmtId="49" fontId="3" fillId="3" borderId="7" xfId="2" applyNumberFormat="1" applyFont="1" applyFill="1" applyBorder="1" applyAlignment="1">
      <alignment horizontal="center"/>
    </xf>
    <xf numFmtId="165" fontId="4" fillId="3" borderId="8" xfId="1" applyNumberFormat="1" applyFont="1" applyFill="1" applyBorder="1" applyAlignment="1">
      <alignment horizontal="center"/>
    </xf>
    <xf numFmtId="165" fontId="4" fillId="3" borderId="7" xfId="1" applyNumberFormat="1" applyFont="1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left"/>
    </xf>
    <xf numFmtId="165" fontId="6" fillId="4" borderId="2" xfId="1" applyNumberFormat="1" applyFont="1" applyFill="1" applyBorder="1"/>
    <xf numFmtId="165" fontId="6" fillId="4" borderId="1" xfId="1" applyNumberFormat="1" applyFont="1" applyFill="1" applyBorder="1"/>
    <xf numFmtId="49" fontId="5" fillId="4" borderId="1" xfId="2" applyNumberFormat="1" applyFont="1" applyFill="1" applyBorder="1" applyAlignment="1">
      <alignment horizontal="left"/>
    </xf>
    <xf numFmtId="165" fontId="5" fillId="4" borderId="1" xfId="1" applyNumberFormat="1" applyFont="1" applyFill="1" applyBorder="1" applyAlignment="1"/>
    <xf numFmtId="164" fontId="5" fillId="0" borderId="0" xfId="2" applyNumberFormat="1" applyFont="1" applyAlignment="1">
      <alignment horizontal="left"/>
    </xf>
    <xf numFmtId="0" fontId="5" fillId="0" borderId="0" xfId="2" applyFont="1"/>
    <xf numFmtId="165" fontId="6" fillId="4" borderId="2" xfId="1" quotePrefix="1" applyNumberFormat="1" applyFont="1" applyFill="1" applyBorder="1" applyAlignment="1">
      <alignment horizontal="right"/>
    </xf>
    <xf numFmtId="165" fontId="6" fillId="4" borderId="1" xfId="1" quotePrefix="1" applyNumberFormat="1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Normal 2" xfId="2" xr:uid="{F78330DD-D3EA-40F3-9D20-8283E4D0E9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F287E4-E1D9-46A4-B842-F03E8F045120}">
  <sheetPr>
    <pageSetUpPr fitToPage="1"/>
  </sheetPr>
  <dimension ref="A1:K56"/>
  <sheetViews>
    <sheetView tabSelected="1" workbookViewId="0">
      <selection sqref="A1:K56"/>
    </sheetView>
  </sheetViews>
  <sheetFormatPr baseColWidth="10" defaultColWidth="8.83203125" defaultRowHeight="15" x14ac:dyDescent="0.2"/>
  <cols>
    <col min="1" max="1" width="14.5" customWidth="1"/>
    <col min="2" max="2" width="15.1640625" customWidth="1"/>
    <col min="3" max="3" width="14.5" customWidth="1"/>
    <col min="4" max="4" width="14.1640625" customWidth="1"/>
    <col min="5" max="5" width="12.1640625" customWidth="1"/>
    <col min="6" max="6" width="12.83203125" customWidth="1"/>
    <col min="7" max="7" width="12.33203125" customWidth="1"/>
    <col min="8" max="8" width="14.33203125" customWidth="1"/>
    <col min="9" max="9" width="13.1640625" customWidth="1"/>
    <col min="10" max="10" width="12.33203125" customWidth="1"/>
    <col min="11" max="11" width="13.83203125" customWidth="1"/>
  </cols>
  <sheetData>
    <row r="1" spans="1:11" x14ac:dyDescent="0.2">
      <c r="A1" s="1" t="s">
        <v>16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</row>
    <row r="2" spans="1:11" x14ac:dyDescent="0.2">
      <c r="A2" s="3" t="s">
        <v>10</v>
      </c>
      <c r="B2" s="4">
        <f>SUM(C2:K2)</f>
        <v>765657640</v>
      </c>
      <c r="C2" s="5">
        <f t="shared" ref="C2:D4" si="0">C8+C12+C16+C20+C24+C28+C32+C36+C40+C44+C48+C52</f>
        <v>5178930</v>
      </c>
      <c r="D2" s="5">
        <f t="shared" si="0"/>
        <v>84994741</v>
      </c>
      <c r="E2" s="5">
        <f t="shared" ref="E2:K2" si="1">E8+E12+E16+E20+E24+E28+E32+E36+E40+E44+E48+E52</f>
        <v>98370793</v>
      </c>
      <c r="F2" s="5">
        <f t="shared" si="1"/>
        <v>399325852</v>
      </c>
      <c r="G2" s="5">
        <f t="shared" si="1"/>
        <v>40511477</v>
      </c>
      <c r="H2" s="5">
        <f t="shared" si="1"/>
        <v>33747837</v>
      </c>
      <c r="I2" s="5">
        <f t="shared" si="1"/>
        <v>36768700</v>
      </c>
      <c r="J2" s="5">
        <f t="shared" si="1"/>
        <v>1362204</v>
      </c>
      <c r="K2" s="5">
        <f t="shared" si="1"/>
        <v>65397106</v>
      </c>
    </row>
    <row r="3" spans="1:11" x14ac:dyDescent="0.2">
      <c r="A3" s="3" t="s">
        <v>11</v>
      </c>
      <c r="B3" s="4">
        <f>SUM(C3:K3)</f>
        <v>3086557008.2051201</v>
      </c>
      <c r="C3" s="5">
        <f t="shared" si="0"/>
        <v>24174245.890000001</v>
      </c>
      <c r="D3" s="5">
        <f t="shared" si="0"/>
        <v>10281357.6</v>
      </c>
      <c r="E3" s="5">
        <f t="shared" ref="E3:K3" si="2">E9+E13+E17+E21+E25+E29+E33+E37+E41+E45+E49+E53</f>
        <v>189035279.87</v>
      </c>
      <c r="F3" s="5">
        <f t="shared" si="2"/>
        <v>2327031893.4200001</v>
      </c>
      <c r="G3" s="5">
        <f t="shared" si="2"/>
        <v>329907347.01999998</v>
      </c>
      <c r="H3" s="5">
        <f t="shared" si="2"/>
        <v>82157798.26512</v>
      </c>
      <c r="I3" s="5">
        <f t="shared" si="2"/>
        <v>21067753.829999998</v>
      </c>
      <c r="J3" s="5">
        <f t="shared" si="2"/>
        <v>1377265.6699999997</v>
      </c>
      <c r="K3" s="5">
        <f t="shared" si="2"/>
        <v>101524066.64</v>
      </c>
    </row>
    <row r="4" spans="1:11" x14ac:dyDescent="0.2">
      <c r="A4" s="7" t="s">
        <v>12</v>
      </c>
      <c r="B4" s="4">
        <f>SUM(C4:K4)</f>
        <v>4050236</v>
      </c>
      <c r="C4" s="5">
        <f t="shared" si="0"/>
        <v>97663</v>
      </c>
      <c r="D4" s="5">
        <f t="shared" si="0"/>
        <v>1267041</v>
      </c>
      <c r="E4" s="5">
        <f t="shared" ref="E4:K4" si="3">E10+E14+E18+E22+E26+E30+E34+E38+E42+E46+E50+E54</f>
        <v>676920</v>
      </c>
      <c r="F4" s="5">
        <f t="shared" si="3"/>
        <v>1144115</v>
      </c>
      <c r="G4" s="5">
        <f t="shared" si="3"/>
        <v>346181</v>
      </c>
      <c r="H4" s="5">
        <f t="shared" si="3"/>
        <v>141932</v>
      </c>
      <c r="I4" s="5">
        <f t="shared" si="3"/>
        <v>146708</v>
      </c>
      <c r="J4" s="5">
        <f t="shared" si="3"/>
        <v>43204</v>
      </c>
      <c r="K4" s="5">
        <f t="shared" si="3"/>
        <v>186472</v>
      </c>
    </row>
    <row r="5" spans="1:11" x14ac:dyDescent="0.2">
      <c r="A5" s="8"/>
      <c r="B5" s="9"/>
      <c r="C5" s="9"/>
      <c r="D5" s="9"/>
      <c r="E5" s="9"/>
      <c r="F5" s="10"/>
      <c r="G5" s="9"/>
      <c r="H5" s="9"/>
      <c r="I5" s="9"/>
      <c r="J5" s="9"/>
      <c r="K5" s="11"/>
    </row>
    <row r="6" spans="1:11" x14ac:dyDescent="0.2">
      <c r="A6" s="12" t="s">
        <v>13</v>
      </c>
      <c r="B6" s="13" t="s">
        <v>0</v>
      </c>
      <c r="C6" s="13" t="s">
        <v>1</v>
      </c>
      <c r="D6" s="13" t="s">
        <v>2</v>
      </c>
      <c r="E6" s="13" t="s">
        <v>3</v>
      </c>
      <c r="F6" s="13" t="s">
        <v>4</v>
      </c>
      <c r="G6" s="13" t="s">
        <v>5</v>
      </c>
      <c r="H6" s="13" t="s">
        <v>6</v>
      </c>
      <c r="I6" s="13" t="s">
        <v>7</v>
      </c>
      <c r="J6" s="13" t="s">
        <v>8</v>
      </c>
      <c r="K6" s="14" t="s">
        <v>9</v>
      </c>
    </row>
    <row r="7" spans="1:11" x14ac:dyDescent="0.2">
      <c r="A7" s="15">
        <v>44531</v>
      </c>
      <c r="B7" s="4"/>
      <c r="C7" s="16" t="s">
        <v>14</v>
      </c>
      <c r="D7" s="16" t="s">
        <v>14</v>
      </c>
      <c r="E7" s="16" t="s">
        <v>14</v>
      </c>
      <c r="F7" s="16" t="s">
        <v>14</v>
      </c>
      <c r="G7" s="16" t="s">
        <v>14</v>
      </c>
      <c r="H7" s="16" t="s">
        <v>14</v>
      </c>
      <c r="I7" s="17" t="s">
        <v>14</v>
      </c>
      <c r="J7" s="5" t="s">
        <v>14</v>
      </c>
      <c r="K7" s="5" t="s">
        <v>14</v>
      </c>
    </row>
    <row r="8" spans="1:11" x14ac:dyDescent="0.2">
      <c r="A8" s="18" t="s">
        <v>10</v>
      </c>
      <c r="B8" s="4">
        <f>SUM(C8:K8)</f>
        <v>118093833</v>
      </c>
      <c r="C8" s="16">
        <v>2568</v>
      </c>
      <c r="D8" s="16">
        <v>5343135</v>
      </c>
      <c r="E8" s="16">
        <v>3919913</v>
      </c>
      <c r="F8" s="22">
        <v>96841337</v>
      </c>
      <c r="G8" s="16">
        <v>4356235</v>
      </c>
      <c r="H8" s="16">
        <v>2962516</v>
      </c>
      <c r="I8" s="17">
        <v>2342856</v>
      </c>
      <c r="J8" s="6">
        <v>37388</v>
      </c>
      <c r="K8" s="6">
        <v>2287885</v>
      </c>
    </row>
    <row r="9" spans="1:11" x14ac:dyDescent="0.2">
      <c r="A9" s="18" t="s">
        <v>11</v>
      </c>
      <c r="B9" s="4">
        <f t="shared" ref="B9:B10" si="4">SUM(C9:K9)</f>
        <v>550641845.54000008</v>
      </c>
      <c r="C9" s="16">
        <v>1355.95</v>
      </c>
      <c r="D9" s="16">
        <v>484446.99</v>
      </c>
      <c r="E9" s="16">
        <v>14153928.68</v>
      </c>
      <c r="F9" s="22">
        <v>468288842.91000003</v>
      </c>
      <c r="G9" s="16">
        <v>38389564.380000003</v>
      </c>
      <c r="H9" s="16">
        <v>17150023.109999999</v>
      </c>
      <c r="I9" s="17">
        <v>755419.72</v>
      </c>
      <c r="J9" s="17">
        <v>7036.23</v>
      </c>
      <c r="K9" s="17">
        <v>11411227.57</v>
      </c>
    </row>
    <row r="10" spans="1:11" x14ac:dyDescent="0.2">
      <c r="A10" s="18" t="s">
        <v>12</v>
      </c>
      <c r="B10" s="19">
        <f t="shared" si="4"/>
        <v>317605</v>
      </c>
      <c r="C10" s="17">
        <v>285</v>
      </c>
      <c r="D10" s="17">
        <v>96634</v>
      </c>
      <c r="E10" s="17">
        <v>61180</v>
      </c>
      <c r="F10" s="23">
        <v>89678</v>
      </c>
      <c r="G10" s="17">
        <v>27676</v>
      </c>
      <c r="H10" s="17">
        <v>16581</v>
      </c>
      <c r="I10" s="17">
        <v>13014</v>
      </c>
      <c r="J10" s="6">
        <v>2363</v>
      </c>
      <c r="K10" s="17">
        <v>10194</v>
      </c>
    </row>
    <row r="11" spans="1:11" x14ac:dyDescent="0.2">
      <c r="A11" s="15">
        <v>44501</v>
      </c>
      <c r="B11" s="4"/>
      <c r="C11" s="16" t="s">
        <v>14</v>
      </c>
      <c r="D11" s="16" t="s">
        <v>14</v>
      </c>
      <c r="E11" s="16" t="s">
        <v>14</v>
      </c>
      <c r="F11" s="16"/>
      <c r="G11" s="16" t="s">
        <v>14</v>
      </c>
      <c r="H11" s="16" t="s">
        <v>14</v>
      </c>
      <c r="I11" s="17" t="s">
        <v>14</v>
      </c>
      <c r="J11" s="5" t="s">
        <v>14</v>
      </c>
      <c r="K11" s="5" t="s">
        <v>14</v>
      </c>
    </row>
    <row r="12" spans="1:11" x14ac:dyDescent="0.2">
      <c r="A12" s="18" t="s">
        <v>10</v>
      </c>
      <c r="B12" s="4">
        <f>SUM(C12:K12)</f>
        <v>154191033</v>
      </c>
      <c r="C12" s="16">
        <v>1255105</v>
      </c>
      <c r="D12" s="16">
        <v>5486101</v>
      </c>
      <c r="E12" s="16">
        <v>3227631</v>
      </c>
      <c r="F12" s="22">
        <v>131279498</v>
      </c>
      <c r="G12" s="16">
        <v>3977041</v>
      </c>
      <c r="H12" s="16">
        <v>5917061</v>
      </c>
      <c r="I12" s="17">
        <v>809679</v>
      </c>
      <c r="J12" s="6">
        <v>92198</v>
      </c>
      <c r="K12" s="6">
        <v>2146719</v>
      </c>
    </row>
    <row r="13" spans="1:11" x14ac:dyDescent="0.2">
      <c r="A13" s="18" t="s">
        <v>11</v>
      </c>
      <c r="B13" s="4">
        <f t="shared" ref="B13:B14" si="5">SUM(C13:K13)</f>
        <v>506987612.63999999</v>
      </c>
      <c r="C13" s="16">
        <v>6777027.8600000003</v>
      </c>
      <c r="D13" s="16">
        <v>328941.88</v>
      </c>
      <c r="E13" s="16">
        <v>28128931.98</v>
      </c>
      <c r="F13" s="22">
        <v>420725381.98000002</v>
      </c>
      <c r="G13" s="16">
        <v>27491686.210000001</v>
      </c>
      <c r="H13" s="16">
        <v>16048557.58</v>
      </c>
      <c r="I13" s="17">
        <v>630455.32999999996</v>
      </c>
      <c r="J13" s="17">
        <v>50209.74</v>
      </c>
      <c r="K13" s="17">
        <v>6806420.0800000001</v>
      </c>
    </row>
    <row r="14" spans="1:11" x14ac:dyDescent="0.2">
      <c r="A14" s="18" t="s">
        <v>12</v>
      </c>
      <c r="B14" s="19">
        <f t="shared" si="5"/>
        <v>372080</v>
      </c>
      <c r="C14" s="17">
        <v>25323</v>
      </c>
      <c r="D14" s="17">
        <v>97394</v>
      </c>
      <c r="E14" s="17">
        <v>66115</v>
      </c>
      <c r="F14" s="23">
        <v>108066</v>
      </c>
      <c r="G14" s="17">
        <v>33820</v>
      </c>
      <c r="H14" s="17">
        <v>12793</v>
      </c>
      <c r="I14" s="17">
        <v>13775</v>
      </c>
      <c r="J14" s="6">
        <v>3397</v>
      </c>
      <c r="K14" s="17">
        <v>11397</v>
      </c>
    </row>
    <row r="15" spans="1:11" x14ac:dyDescent="0.2">
      <c r="A15" s="15">
        <v>44470</v>
      </c>
      <c r="B15" s="4"/>
      <c r="C15" s="16" t="s">
        <v>14</v>
      </c>
      <c r="D15" s="16" t="s">
        <v>14</v>
      </c>
      <c r="E15" s="16" t="s">
        <v>14</v>
      </c>
      <c r="F15" s="16" t="s">
        <v>14</v>
      </c>
      <c r="G15" s="16" t="s">
        <v>14</v>
      </c>
      <c r="H15" s="16" t="s">
        <v>14</v>
      </c>
      <c r="I15" s="17" t="s">
        <v>14</v>
      </c>
      <c r="J15" s="5" t="s">
        <v>14</v>
      </c>
      <c r="K15" s="5" t="s">
        <v>14</v>
      </c>
    </row>
    <row r="16" spans="1:11" x14ac:dyDescent="0.2">
      <c r="A16" s="18" t="s">
        <v>10</v>
      </c>
      <c r="B16" s="4">
        <f>SUM(C16:K16)</f>
        <v>120475658</v>
      </c>
      <c r="C16" s="16">
        <v>8080</v>
      </c>
      <c r="D16" s="16">
        <v>6401642</v>
      </c>
      <c r="E16" s="16">
        <v>19377398</v>
      </c>
      <c r="F16" s="16">
        <v>32326590</v>
      </c>
      <c r="G16" s="16">
        <v>4746825</v>
      </c>
      <c r="H16" s="16">
        <v>3955069</v>
      </c>
      <c r="I16" s="17">
        <v>14554418</v>
      </c>
      <c r="J16" s="6">
        <v>192238</v>
      </c>
      <c r="K16" s="6">
        <v>38913398</v>
      </c>
    </row>
    <row r="17" spans="1:11" x14ac:dyDescent="0.2">
      <c r="A17" s="18" t="s">
        <v>11</v>
      </c>
      <c r="B17" s="4">
        <f t="shared" ref="B17:B18" si="6">SUM(C17:K17)</f>
        <v>168704274.50999999</v>
      </c>
      <c r="C17" s="16">
        <v>6606.17</v>
      </c>
      <c r="D17" s="16">
        <v>814424.06</v>
      </c>
      <c r="E17" s="16">
        <v>7260577.79</v>
      </c>
      <c r="F17" s="16">
        <v>102624308.47</v>
      </c>
      <c r="G17" s="16">
        <v>41676546.009999998</v>
      </c>
      <c r="H17" s="16">
        <v>7020349.2599999998</v>
      </c>
      <c r="I17" s="17">
        <v>2404083.73</v>
      </c>
      <c r="J17" s="17">
        <v>12897.41</v>
      </c>
      <c r="K17" s="17">
        <v>6884481.6100000003</v>
      </c>
    </row>
    <row r="18" spans="1:11" x14ac:dyDescent="0.2">
      <c r="A18" s="18" t="s">
        <v>12</v>
      </c>
      <c r="B18" s="19">
        <f t="shared" si="6"/>
        <v>286561</v>
      </c>
      <c r="C18" s="17">
        <v>247</v>
      </c>
      <c r="D18" s="17">
        <v>100515</v>
      </c>
      <c r="E18" s="17">
        <v>20598</v>
      </c>
      <c r="F18" s="17">
        <v>98829</v>
      </c>
      <c r="G18" s="17">
        <v>30484</v>
      </c>
      <c r="H18" s="17">
        <v>12638</v>
      </c>
      <c r="I18" s="17">
        <v>9062</v>
      </c>
      <c r="J18" s="6">
        <v>2751</v>
      </c>
      <c r="K18" s="17">
        <v>11437</v>
      </c>
    </row>
    <row r="19" spans="1:11" x14ac:dyDescent="0.2">
      <c r="A19" s="15">
        <v>44440</v>
      </c>
      <c r="B19" s="4"/>
      <c r="C19" s="16" t="s">
        <v>14</v>
      </c>
      <c r="D19" s="16" t="s">
        <v>14</v>
      </c>
      <c r="E19" s="16" t="s">
        <v>14</v>
      </c>
      <c r="F19" s="16" t="s">
        <v>14</v>
      </c>
      <c r="G19" s="16" t="s">
        <v>14</v>
      </c>
      <c r="H19" s="16" t="s">
        <v>14</v>
      </c>
      <c r="I19" s="17" t="s">
        <v>14</v>
      </c>
      <c r="J19" s="5" t="s">
        <v>14</v>
      </c>
      <c r="K19" s="5" t="s">
        <v>14</v>
      </c>
    </row>
    <row r="20" spans="1:11" x14ac:dyDescent="0.2">
      <c r="A20" s="18" t="s">
        <v>10</v>
      </c>
      <c r="B20" s="4">
        <f>SUM(C20:K20)</f>
        <v>109615760</v>
      </c>
      <c r="C20" s="16">
        <v>1969</v>
      </c>
      <c r="D20" s="16">
        <v>4852627</v>
      </c>
      <c r="E20" s="16">
        <v>36612990</v>
      </c>
      <c r="F20" s="16">
        <v>33983579</v>
      </c>
      <c r="G20" s="16">
        <v>4576128</v>
      </c>
      <c r="H20" s="16">
        <v>12663815</v>
      </c>
      <c r="I20" s="17">
        <v>14238023</v>
      </c>
      <c r="J20" s="6">
        <v>88099</v>
      </c>
      <c r="K20" s="6">
        <v>2598530</v>
      </c>
    </row>
    <row r="21" spans="1:11" x14ac:dyDescent="0.2">
      <c r="A21" s="18" t="s">
        <v>11</v>
      </c>
      <c r="B21" s="4">
        <f t="shared" ref="B21:B22" si="7">SUM(C21:K21)</f>
        <v>322288900.54000002</v>
      </c>
      <c r="C21" s="16">
        <v>2893.84</v>
      </c>
      <c r="D21" s="16">
        <v>671026.06000000006</v>
      </c>
      <c r="E21" s="16">
        <v>18077937.899999999</v>
      </c>
      <c r="F21" s="16">
        <v>247695190.12</v>
      </c>
      <c r="G21" s="16">
        <v>37678048.119999997</v>
      </c>
      <c r="H21" s="16">
        <v>7520095.1900000004</v>
      </c>
      <c r="I21" s="17">
        <v>1001617.57</v>
      </c>
      <c r="J21" s="17">
        <v>11919.06</v>
      </c>
      <c r="K21" s="17">
        <v>9630172.6799999997</v>
      </c>
    </row>
    <row r="22" spans="1:11" x14ac:dyDescent="0.2">
      <c r="A22" s="18" t="s">
        <v>12</v>
      </c>
      <c r="B22" s="19">
        <f t="shared" si="7"/>
        <v>299673</v>
      </c>
      <c r="C22" s="17">
        <v>546</v>
      </c>
      <c r="D22" s="17">
        <v>90433</v>
      </c>
      <c r="E22" s="17">
        <v>21455</v>
      </c>
      <c r="F22" s="17">
        <v>111560</v>
      </c>
      <c r="G22" s="17">
        <v>28715</v>
      </c>
      <c r="H22" s="17">
        <v>14011</v>
      </c>
      <c r="I22" s="17">
        <v>13821</v>
      </c>
      <c r="J22" s="6">
        <v>3951</v>
      </c>
      <c r="K22" s="17">
        <v>15181</v>
      </c>
    </row>
    <row r="23" spans="1:11" x14ac:dyDescent="0.2">
      <c r="A23" s="15">
        <v>44409</v>
      </c>
      <c r="B23" s="4"/>
      <c r="C23" s="16" t="s">
        <v>14</v>
      </c>
      <c r="D23" s="16" t="s">
        <v>14</v>
      </c>
      <c r="E23" s="16" t="s">
        <v>14</v>
      </c>
      <c r="F23" s="16" t="s">
        <v>14</v>
      </c>
      <c r="G23" s="16" t="s">
        <v>14</v>
      </c>
      <c r="H23" s="16" t="s">
        <v>14</v>
      </c>
      <c r="I23" s="17" t="s">
        <v>14</v>
      </c>
      <c r="J23" s="5" t="s">
        <v>14</v>
      </c>
      <c r="K23" s="5" t="s">
        <v>14</v>
      </c>
    </row>
    <row r="24" spans="1:11" x14ac:dyDescent="0.2">
      <c r="A24" s="18" t="s">
        <v>10</v>
      </c>
      <c r="B24" s="4">
        <f>SUM(C24:K24)</f>
        <v>30370810</v>
      </c>
      <c r="C24" s="16">
        <v>4583</v>
      </c>
      <c r="D24" s="16">
        <v>8148938</v>
      </c>
      <c r="E24" s="16">
        <v>5751125</v>
      </c>
      <c r="F24" s="16">
        <v>5485135</v>
      </c>
      <c r="G24" s="16">
        <v>4408239</v>
      </c>
      <c r="H24" s="16">
        <v>1580856</v>
      </c>
      <c r="I24" s="17">
        <v>694755</v>
      </c>
      <c r="J24" s="6">
        <v>54785</v>
      </c>
      <c r="K24" s="6">
        <v>4242394</v>
      </c>
    </row>
    <row r="25" spans="1:11" x14ac:dyDescent="0.2">
      <c r="A25" s="18" t="s">
        <v>11</v>
      </c>
      <c r="B25" s="4">
        <f t="shared" ref="B25:B26" si="8">SUM(C25:K25)</f>
        <v>214732221.44</v>
      </c>
      <c r="C25" s="16">
        <v>714.75</v>
      </c>
      <c r="D25" s="16">
        <v>1647918.72</v>
      </c>
      <c r="E25" s="16">
        <v>21504037.260000002</v>
      </c>
      <c r="F25" s="16">
        <v>94585610.019999996</v>
      </c>
      <c r="G25" s="16">
        <v>47480501.590000004</v>
      </c>
      <c r="H25" s="16">
        <v>9003563.3599999994</v>
      </c>
      <c r="I25" s="17">
        <v>578053.71</v>
      </c>
      <c r="J25" s="17">
        <v>5522.19</v>
      </c>
      <c r="K25" s="17">
        <v>39926299.840000004</v>
      </c>
    </row>
    <row r="26" spans="1:11" x14ac:dyDescent="0.2">
      <c r="A26" s="18" t="s">
        <v>12</v>
      </c>
      <c r="B26" s="19">
        <f t="shared" si="8"/>
        <v>280080</v>
      </c>
      <c r="C26" s="17">
        <v>518</v>
      </c>
      <c r="D26" s="17">
        <v>84300</v>
      </c>
      <c r="E26" s="17">
        <v>20268</v>
      </c>
      <c r="F26" s="17">
        <v>94602</v>
      </c>
      <c r="G26" s="17">
        <v>29729</v>
      </c>
      <c r="H26" s="17">
        <v>15437</v>
      </c>
      <c r="I26" s="17">
        <v>12768</v>
      </c>
      <c r="J26" s="6">
        <v>4278</v>
      </c>
      <c r="K26" s="17">
        <v>18180</v>
      </c>
    </row>
    <row r="27" spans="1:11" x14ac:dyDescent="0.2">
      <c r="A27" s="15">
        <v>44378</v>
      </c>
      <c r="B27" s="4"/>
      <c r="C27" s="16" t="s">
        <v>14</v>
      </c>
      <c r="D27" s="16" t="s">
        <v>14</v>
      </c>
      <c r="E27" s="16" t="s">
        <v>14</v>
      </c>
      <c r="F27" s="16" t="s">
        <v>14</v>
      </c>
      <c r="G27" s="16" t="s">
        <v>14</v>
      </c>
      <c r="H27" s="16" t="s">
        <v>14</v>
      </c>
      <c r="I27" s="17" t="s">
        <v>14</v>
      </c>
      <c r="J27" s="5" t="s">
        <v>14</v>
      </c>
      <c r="K27" s="5" t="s">
        <v>14</v>
      </c>
    </row>
    <row r="28" spans="1:11" x14ac:dyDescent="0.2">
      <c r="A28" s="18" t="s">
        <v>10</v>
      </c>
      <c r="B28" s="4">
        <f>SUM(C28:K28)</f>
        <v>31757261</v>
      </c>
      <c r="C28" s="16">
        <v>12084</v>
      </c>
      <c r="D28" s="16">
        <v>13613118</v>
      </c>
      <c r="E28" s="16">
        <v>7482074</v>
      </c>
      <c r="F28" s="16">
        <v>2535172</v>
      </c>
      <c r="G28" s="16">
        <v>3677316</v>
      </c>
      <c r="H28" s="16">
        <v>1618601</v>
      </c>
      <c r="I28" s="17">
        <v>470691</v>
      </c>
      <c r="J28" s="6">
        <v>110103</v>
      </c>
      <c r="K28" s="6">
        <v>2238102</v>
      </c>
    </row>
    <row r="29" spans="1:11" x14ac:dyDescent="0.2">
      <c r="A29" s="18" t="s">
        <v>11</v>
      </c>
      <c r="B29" s="4">
        <f t="shared" ref="B29:B30" si="9">SUM(C29:K29)</f>
        <v>130310536.18000002</v>
      </c>
      <c r="C29" s="16">
        <v>21192.240000000002</v>
      </c>
      <c r="D29" s="16">
        <v>3271143.12</v>
      </c>
      <c r="E29" s="16">
        <v>27150496.920000002</v>
      </c>
      <c r="F29" s="16">
        <v>49558114.090000004</v>
      </c>
      <c r="G29" s="16">
        <v>33287524.84</v>
      </c>
      <c r="H29" s="16">
        <v>8149833.0899999999</v>
      </c>
      <c r="I29" s="17">
        <v>1055649.26</v>
      </c>
      <c r="J29" s="17">
        <v>4674.53</v>
      </c>
      <c r="K29" s="17">
        <v>7811908.0899999999</v>
      </c>
    </row>
    <row r="30" spans="1:11" x14ac:dyDescent="0.2">
      <c r="A30" s="18" t="s">
        <v>12</v>
      </c>
      <c r="B30" s="19">
        <f t="shared" si="9"/>
        <v>289370</v>
      </c>
      <c r="C30" s="17">
        <v>477</v>
      </c>
      <c r="D30" s="17">
        <v>83772</v>
      </c>
      <c r="E30" s="17">
        <v>82758</v>
      </c>
      <c r="F30" s="17">
        <v>43578</v>
      </c>
      <c r="G30" s="17">
        <v>29433</v>
      </c>
      <c r="H30" s="17">
        <v>14817</v>
      </c>
      <c r="I30" s="17">
        <v>12584</v>
      </c>
      <c r="J30" s="6">
        <v>3958</v>
      </c>
      <c r="K30" s="17">
        <v>17993</v>
      </c>
    </row>
    <row r="31" spans="1:11" x14ac:dyDescent="0.2">
      <c r="A31" s="15">
        <v>44348</v>
      </c>
      <c r="B31" s="4"/>
      <c r="C31" s="16" t="s">
        <v>14</v>
      </c>
      <c r="D31" s="16" t="s">
        <v>14</v>
      </c>
      <c r="E31" s="16" t="s">
        <v>14</v>
      </c>
      <c r="F31" s="16" t="s">
        <v>14</v>
      </c>
      <c r="G31" s="16" t="s">
        <v>14</v>
      </c>
      <c r="H31" s="16" t="s">
        <v>14</v>
      </c>
      <c r="I31" s="17" t="s">
        <v>14</v>
      </c>
      <c r="J31" s="5" t="s">
        <v>14</v>
      </c>
      <c r="K31" s="5" t="s">
        <v>14</v>
      </c>
    </row>
    <row r="32" spans="1:11" x14ac:dyDescent="0.2">
      <c r="A32" s="18" t="s">
        <v>10</v>
      </c>
      <c r="B32" s="4">
        <f>SUM(C32:K32)</f>
        <v>22809846</v>
      </c>
      <c r="C32" s="16">
        <v>3926</v>
      </c>
      <c r="D32" s="16">
        <v>9017568</v>
      </c>
      <c r="E32" s="16">
        <v>4117032</v>
      </c>
      <c r="F32" s="16">
        <v>2468554</v>
      </c>
      <c r="G32" s="16">
        <v>3639441</v>
      </c>
      <c r="H32" s="16">
        <v>1227140</v>
      </c>
      <c r="I32" s="17">
        <v>601005</v>
      </c>
      <c r="J32" s="6">
        <v>92707</v>
      </c>
      <c r="K32" s="6">
        <v>1642473</v>
      </c>
    </row>
    <row r="33" spans="1:11" x14ac:dyDescent="0.2">
      <c r="A33" s="18" t="s">
        <v>11</v>
      </c>
      <c r="B33" s="4">
        <f t="shared" ref="B33:B34" si="10">SUM(C33:K33)</f>
        <v>145229419.57999998</v>
      </c>
      <c r="C33" s="16">
        <v>263926.36</v>
      </c>
      <c r="D33" s="16">
        <v>1425130.3</v>
      </c>
      <c r="E33" s="16">
        <v>8739198.4399999995</v>
      </c>
      <c r="F33" s="16">
        <v>104516806.40000001</v>
      </c>
      <c r="G33" s="16">
        <v>22669203.289999999</v>
      </c>
      <c r="H33" s="16">
        <v>3936537.76</v>
      </c>
      <c r="I33" s="17">
        <v>203454.37</v>
      </c>
      <c r="J33" s="17">
        <v>3759.79</v>
      </c>
      <c r="K33" s="17">
        <v>3471402.87</v>
      </c>
    </row>
    <row r="34" spans="1:11" x14ac:dyDescent="0.2">
      <c r="A34" s="18" t="s">
        <v>12</v>
      </c>
      <c r="B34" s="19">
        <f t="shared" si="10"/>
        <v>234793</v>
      </c>
      <c r="C34" s="17">
        <v>338</v>
      </c>
      <c r="D34" s="17">
        <v>90651</v>
      </c>
      <c r="E34" s="17">
        <v>26952</v>
      </c>
      <c r="F34" s="17">
        <v>36761</v>
      </c>
      <c r="G34" s="17">
        <v>30998</v>
      </c>
      <c r="H34" s="17">
        <v>13207</v>
      </c>
      <c r="I34" s="17">
        <v>11615</v>
      </c>
      <c r="J34" s="6">
        <v>3496</v>
      </c>
      <c r="K34" s="17">
        <v>20775</v>
      </c>
    </row>
    <row r="35" spans="1:11" x14ac:dyDescent="0.2">
      <c r="A35" s="15">
        <v>44317</v>
      </c>
      <c r="B35" s="4"/>
      <c r="C35" s="16" t="s">
        <v>14</v>
      </c>
      <c r="D35" s="16" t="s">
        <v>14</v>
      </c>
      <c r="E35" s="16" t="s">
        <v>14</v>
      </c>
      <c r="F35" s="16" t="s">
        <v>14</v>
      </c>
      <c r="G35" s="16" t="s">
        <v>14</v>
      </c>
      <c r="H35" s="16" t="s">
        <v>14</v>
      </c>
      <c r="I35" s="17" t="s">
        <v>14</v>
      </c>
      <c r="J35" s="5" t="s">
        <v>14</v>
      </c>
      <c r="K35" s="5" t="s">
        <v>14</v>
      </c>
    </row>
    <row r="36" spans="1:11" x14ac:dyDescent="0.2">
      <c r="A36" s="18" t="s">
        <v>10</v>
      </c>
      <c r="B36" s="4">
        <f>SUM(C36:K36)</f>
        <v>23474279</v>
      </c>
      <c r="C36" s="16">
        <v>673496</v>
      </c>
      <c r="D36" s="16">
        <v>6859778</v>
      </c>
      <c r="E36" s="16">
        <v>4003253</v>
      </c>
      <c r="F36" s="16">
        <v>5494626</v>
      </c>
      <c r="G36" s="16">
        <v>2852513</v>
      </c>
      <c r="H36" s="16">
        <v>1276305</v>
      </c>
      <c r="I36" s="17">
        <v>656938</v>
      </c>
      <c r="J36" s="6">
        <v>126202</v>
      </c>
      <c r="K36" s="6">
        <v>1531168</v>
      </c>
    </row>
    <row r="37" spans="1:11" x14ac:dyDescent="0.2">
      <c r="A37" s="18" t="s">
        <v>11</v>
      </c>
      <c r="B37" s="4">
        <f t="shared" ref="B37:B38" si="11">SUM(C37:K37)</f>
        <v>121008585.61</v>
      </c>
      <c r="C37" s="16">
        <v>5618888.7800000003</v>
      </c>
      <c r="D37" s="16">
        <v>428465.06</v>
      </c>
      <c r="E37" s="16">
        <v>10015179.77</v>
      </c>
      <c r="F37" s="16">
        <v>73322205.150000006</v>
      </c>
      <c r="G37" s="16">
        <v>21339043.199999999</v>
      </c>
      <c r="H37" s="16">
        <v>4804057.58</v>
      </c>
      <c r="I37" s="17">
        <v>2109848.0699999998</v>
      </c>
      <c r="J37" s="17">
        <v>8017.61</v>
      </c>
      <c r="K37" s="17">
        <v>3362880.39</v>
      </c>
    </row>
    <row r="38" spans="1:11" x14ac:dyDescent="0.2">
      <c r="A38" s="18" t="s">
        <v>12</v>
      </c>
      <c r="B38" s="19">
        <f t="shared" si="11"/>
        <v>321162</v>
      </c>
      <c r="C38" s="17">
        <v>28035</v>
      </c>
      <c r="D38" s="17">
        <v>102908</v>
      </c>
      <c r="E38" s="17">
        <v>45225</v>
      </c>
      <c r="F38" s="17">
        <v>60951</v>
      </c>
      <c r="G38" s="17">
        <v>32338</v>
      </c>
      <c r="H38" s="17">
        <v>12343</v>
      </c>
      <c r="I38" s="17">
        <v>13646</v>
      </c>
      <c r="J38" s="6">
        <v>4330</v>
      </c>
      <c r="K38" s="17">
        <v>21386</v>
      </c>
    </row>
    <row r="39" spans="1:11" x14ac:dyDescent="0.2">
      <c r="A39" s="15">
        <v>44287</v>
      </c>
      <c r="B39" s="4"/>
      <c r="C39" s="16" t="s">
        <v>14</v>
      </c>
      <c r="D39" s="16" t="s">
        <v>14</v>
      </c>
      <c r="E39" s="16" t="s">
        <v>14</v>
      </c>
      <c r="F39" s="16" t="s">
        <v>14</v>
      </c>
      <c r="G39" s="16" t="s">
        <v>14</v>
      </c>
      <c r="H39" s="16" t="s">
        <v>14</v>
      </c>
      <c r="I39" s="17" t="s">
        <v>14</v>
      </c>
      <c r="J39" s="5" t="s">
        <v>14</v>
      </c>
      <c r="K39" s="5" t="s">
        <v>14</v>
      </c>
    </row>
    <row r="40" spans="1:11" x14ac:dyDescent="0.2">
      <c r="A40" s="18" t="s">
        <v>10</v>
      </c>
      <c r="B40" s="4">
        <f>SUM(C40:K40)</f>
        <v>22894727</v>
      </c>
      <c r="C40" s="16">
        <v>2365</v>
      </c>
      <c r="D40" s="16">
        <v>4997454</v>
      </c>
      <c r="E40" s="16">
        <v>4947613</v>
      </c>
      <c r="F40" s="16">
        <v>8999367</v>
      </c>
      <c r="G40" s="16">
        <v>956441</v>
      </c>
      <c r="H40" s="16">
        <v>804888</v>
      </c>
      <c r="I40" s="17">
        <v>514824</v>
      </c>
      <c r="J40" s="6">
        <v>357868</v>
      </c>
      <c r="K40" s="6">
        <v>1313907</v>
      </c>
    </row>
    <row r="41" spans="1:11" x14ac:dyDescent="0.2">
      <c r="A41" s="18" t="s">
        <v>11</v>
      </c>
      <c r="B41" s="4">
        <f t="shared" ref="B41:B42" si="12">SUM(C41:K41)</f>
        <v>92003753.939999998</v>
      </c>
      <c r="C41" s="16">
        <v>2273.63</v>
      </c>
      <c r="D41" s="16">
        <v>227354.19</v>
      </c>
      <c r="E41" s="16">
        <v>19750204.170000002</v>
      </c>
      <c r="F41" s="16">
        <v>55711652.640000001</v>
      </c>
      <c r="G41" s="16">
        <v>8072612.2699999996</v>
      </c>
      <c r="H41" s="16">
        <v>3371430.4</v>
      </c>
      <c r="I41" s="17">
        <v>404687.47</v>
      </c>
      <c r="J41" s="17">
        <v>1257341.8999999999</v>
      </c>
      <c r="K41" s="17">
        <v>3206197.27</v>
      </c>
    </row>
    <row r="42" spans="1:11" x14ac:dyDescent="0.2">
      <c r="A42" s="18" t="s">
        <v>12</v>
      </c>
      <c r="B42" s="19">
        <f t="shared" si="12"/>
        <v>444803</v>
      </c>
      <c r="C42" s="17">
        <v>455</v>
      </c>
      <c r="D42" s="17">
        <v>117362</v>
      </c>
      <c r="E42" s="17">
        <v>168486</v>
      </c>
      <c r="F42" s="17">
        <v>99809</v>
      </c>
      <c r="G42" s="17">
        <v>15219</v>
      </c>
      <c r="H42" s="17">
        <v>10309</v>
      </c>
      <c r="I42" s="17">
        <v>12232</v>
      </c>
      <c r="J42" s="6">
        <v>3634</v>
      </c>
      <c r="K42" s="17">
        <v>17297</v>
      </c>
    </row>
    <row r="43" spans="1:11" x14ac:dyDescent="0.2">
      <c r="A43" s="15">
        <v>44256</v>
      </c>
      <c r="B43" s="4"/>
      <c r="C43" s="16" t="s">
        <v>14</v>
      </c>
      <c r="D43" s="16" t="s">
        <v>14</v>
      </c>
      <c r="E43" s="16" t="s">
        <v>14</v>
      </c>
      <c r="F43" s="16" t="s">
        <v>14</v>
      </c>
      <c r="G43" s="16" t="s">
        <v>14</v>
      </c>
      <c r="H43" s="16" t="s">
        <v>14</v>
      </c>
      <c r="I43" s="17" t="s">
        <v>14</v>
      </c>
      <c r="J43" s="5" t="s">
        <v>14</v>
      </c>
      <c r="K43" s="5" t="s">
        <v>14</v>
      </c>
    </row>
    <row r="44" spans="1:11" x14ac:dyDescent="0.2">
      <c r="A44" s="18" t="s">
        <v>10</v>
      </c>
      <c r="B44" s="4">
        <f>SUM(C44:K44)</f>
        <v>33013347</v>
      </c>
      <c r="C44" s="16">
        <v>1772367</v>
      </c>
      <c r="D44" s="16">
        <v>5859122</v>
      </c>
      <c r="E44" s="16">
        <v>3680282</v>
      </c>
      <c r="F44" s="16">
        <v>15903973</v>
      </c>
      <c r="G44" s="16">
        <v>2408517</v>
      </c>
      <c r="H44" s="16">
        <v>1334217</v>
      </c>
      <c r="I44" s="17">
        <v>722469</v>
      </c>
      <c r="J44" s="6">
        <v>77372</v>
      </c>
      <c r="K44" s="6">
        <v>1255028</v>
      </c>
    </row>
    <row r="45" spans="1:11" x14ac:dyDescent="0.2">
      <c r="A45" s="18" t="s">
        <v>11</v>
      </c>
      <c r="B45" s="4">
        <f t="shared" ref="B45:B46" si="13">SUM(C45:K45)</f>
        <v>218295925.98999998</v>
      </c>
      <c r="C45" s="16">
        <v>8149634.1299999999</v>
      </c>
      <c r="D45" s="16">
        <v>447748.02</v>
      </c>
      <c r="E45" s="16">
        <v>26604587.600000001</v>
      </c>
      <c r="F45" s="16">
        <v>149952904.09999999</v>
      </c>
      <c r="G45" s="16">
        <v>17199077.670000002</v>
      </c>
      <c r="H45" s="16">
        <v>2866280.85</v>
      </c>
      <c r="I45" s="17">
        <v>10154512.49</v>
      </c>
      <c r="J45" s="17">
        <v>9099.93</v>
      </c>
      <c r="K45" s="17">
        <v>2912081.2</v>
      </c>
    </row>
    <row r="46" spans="1:11" x14ac:dyDescent="0.2">
      <c r="A46" s="18" t="s">
        <v>12</v>
      </c>
      <c r="B46" s="19">
        <f t="shared" si="13"/>
        <v>490941</v>
      </c>
      <c r="C46" s="17">
        <v>19989</v>
      </c>
      <c r="D46" s="17">
        <v>133054</v>
      </c>
      <c r="E46" s="17">
        <v>121720</v>
      </c>
      <c r="F46" s="17">
        <v>138874</v>
      </c>
      <c r="G46" s="17">
        <v>31109</v>
      </c>
      <c r="H46" s="17">
        <v>13132</v>
      </c>
      <c r="I46" s="17">
        <v>11906</v>
      </c>
      <c r="J46" s="6">
        <v>4680</v>
      </c>
      <c r="K46" s="17">
        <v>16477</v>
      </c>
    </row>
    <row r="47" spans="1:11" x14ac:dyDescent="0.2">
      <c r="A47" s="15">
        <v>44228</v>
      </c>
      <c r="B47" s="4"/>
      <c r="C47" s="16" t="s">
        <v>14</v>
      </c>
      <c r="D47" s="16" t="s">
        <v>14</v>
      </c>
      <c r="E47" s="16" t="s">
        <v>14</v>
      </c>
      <c r="F47" s="16" t="s">
        <v>14</v>
      </c>
      <c r="G47" s="16" t="s">
        <v>14</v>
      </c>
      <c r="H47" s="16" t="s">
        <v>14</v>
      </c>
      <c r="I47" s="17" t="s">
        <v>14</v>
      </c>
      <c r="J47" s="5" t="s">
        <v>14</v>
      </c>
      <c r="K47" s="5" t="s">
        <v>14</v>
      </c>
    </row>
    <row r="48" spans="1:11" x14ac:dyDescent="0.2">
      <c r="A48" s="18" t="s">
        <v>10</v>
      </c>
      <c r="B48" s="4">
        <f>SUM(C48:K48)</f>
        <v>61372240</v>
      </c>
      <c r="C48" s="16">
        <v>1440944</v>
      </c>
      <c r="D48" s="16">
        <v>6064503</v>
      </c>
      <c r="E48" s="16">
        <v>2590639</v>
      </c>
      <c r="F48" s="16">
        <v>46827043</v>
      </c>
      <c r="G48" s="16">
        <v>2291011</v>
      </c>
      <c r="H48" s="16"/>
      <c r="I48" s="17">
        <v>537205</v>
      </c>
      <c r="J48" s="6">
        <v>78685</v>
      </c>
      <c r="K48" s="6">
        <v>1542210</v>
      </c>
    </row>
    <row r="49" spans="1:11" x14ac:dyDescent="0.2">
      <c r="A49" s="18" t="s">
        <v>11</v>
      </c>
      <c r="B49" s="4">
        <f t="shared" ref="B49:B50" si="14">SUM(C49:K49)</f>
        <v>376335046.11000001</v>
      </c>
      <c r="C49" s="16">
        <v>3329131.33</v>
      </c>
      <c r="D49" s="16">
        <v>223378.18</v>
      </c>
      <c r="E49" s="16">
        <v>4053336.72</v>
      </c>
      <c r="F49" s="16">
        <v>346506856.55000001</v>
      </c>
      <c r="G49" s="16">
        <v>18807424.899999999</v>
      </c>
      <c r="H49" s="16"/>
      <c r="I49" s="17">
        <v>902814.36</v>
      </c>
      <c r="J49" s="17">
        <v>3450.63</v>
      </c>
      <c r="K49" s="17">
        <v>2508653.44</v>
      </c>
    </row>
    <row r="50" spans="1:11" x14ac:dyDescent="0.2">
      <c r="A50" s="18" t="s">
        <v>12</v>
      </c>
      <c r="B50" s="19">
        <f t="shared" si="14"/>
        <v>433149</v>
      </c>
      <c r="C50" s="17">
        <v>20913</v>
      </c>
      <c r="D50" s="17">
        <v>200484</v>
      </c>
      <c r="E50" s="17">
        <v>21779</v>
      </c>
      <c r="F50" s="17">
        <v>133494</v>
      </c>
      <c r="G50" s="17">
        <v>28509</v>
      </c>
      <c r="H50" s="17"/>
      <c r="I50" s="17">
        <v>11983</v>
      </c>
      <c r="J50" s="6">
        <v>3019</v>
      </c>
      <c r="K50" s="17">
        <v>12968</v>
      </c>
    </row>
    <row r="51" spans="1:11" x14ac:dyDescent="0.2">
      <c r="A51" s="15">
        <v>44197</v>
      </c>
      <c r="B51" s="4"/>
      <c r="C51" s="16" t="s">
        <v>14</v>
      </c>
      <c r="D51" s="16" t="s">
        <v>14</v>
      </c>
      <c r="E51" s="16" t="s">
        <v>14</v>
      </c>
      <c r="F51" s="16" t="s">
        <v>14</v>
      </c>
      <c r="G51" s="16" t="s">
        <v>14</v>
      </c>
      <c r="H51" s="16" t="s">
        <v>14</v>
      </c>
      <c r="I51" s="17" t="s">
        <v>14</v>
      </c>
      <c r="J51" s="5" t="s">
        <v>14</v>
      </c>
      <c r="K51" s="5" t="s">
        <v>14</v>
      </c>
    </row>
    <row r="52" spans="1:11" x14ac:dyDescent="0.2">
      <c r="A52" s="18" t="s">
        <v>10</v>
      </c>
      <c r="B52" s="4">
        <f>SUM(C52:K52)</f>
        <v>37588846</v>
      </c>
      <c r="C52" s="16">
        <v>1443</v>
      </c>
      <c r="D52" s="16">
        <v>8350755</v>
      </c>
      <c r="E52" s="16">
        <v>2660843</v>
      </c>
      <c r="F52" s="16">
        <v>17180978</v>
      </c>
      <c r="G52" s="16">
        <v>2621770</v>
      </c>
      <c r="H52" s="16">
        <v>407369</v>
      </c>
      <c r="I52" s="17">
        <v>625837</v>
      </c>
      <c r="J52" s="6">
        <v>54559</v>
      </c>
      <c r="K52" s="6">
        <v>5685292</v>
      </c>
    </row>
    <row r="53" spans="1:11" x14ac:dyDescent="0.2">
      <c r="A53" s="18" t="s">
        <v>11</v>
      </c>
      <c r="B53" s="4">
        <f t="shared" ref="B53:B54" si="15">SUM(C53:K53)</f>
        <v>240018886.12511998</v>
      </c>
      <c r="C53" s="16">
        <v>600.85</v>
      </c>
      <c r="D53" s="16">
        <v>311381.02</v>
      </c>
      <c r="E53" s="16">
        <v>3596862.64</v>
      </c>
      <c r="F53" s="16">
        <v>213544020.99000001</v>
      </c>
      <c r="G53" s="16">
        <v>15816114.539999999</v>
      </c>
      <c r="H53" s="16">
        <v>2287070.0851199999</v>
      </c>
      <c r="I53" s="17">
        <v>867157.75</v>
      </c>
      <c r="J53" s="17">
        <v>3336.65</v>
      </c>
      <c r="K53" s="17">
        <v>3592341.6</v>
      </c>
    </row>
    <row r="54" spans="1:11" x14ac:dyDescent="0.2">
      <c r="A54" s="18" t="s">
        <v>12</v>
      </c>
      <c r="B54" s="19">
        <f t="shared" si="15"/>
        <v>280019</v>
      </c>
      <c r="C54" s="17">
        <v>537</v>
      </c>
      <c r="D54" s="17">
        <v>69534</v>
      </c>
      <c r="E54" s="17">
        <v>20384</v>
      </c>
      <c r="F54" s="17">
        <v>127913</v>
      </c>
      <c r="G54" s="17">
        <v>28151</v>
      </c>
      <c r="H54" s="17">
        <v>6664</v>
      </c>
      <c r="I54" s="17">
        <v>10302</v>
      </c>
      <c r="J54" s="6">
        <v>3347</v>
      </c>
      <c r="K54" s="17">
        <v>13187</v>
      </c>
    </row>
    <row r="55" spans="1:11" x14ac:dyDescent="0.2">
      <c r="A55" s="20"/>
      <c r="B55" s="21"/>
      <c r="C55" s="21"/>
      <c r="D55" s="21"/>
      <c r="E55" s="21"/>
      <c r="F55" s="21"/>
      <c r="G55" s="21"/>
      <c r="H55" s="21"/>
      <c r="I55" s="21"/>
      <c r="J55" s="21"/>
      <c r="K55" s="21"/>
    </row>
    <row r="56" spans="1:11" x14ac:dyDescent="0.2">
      <c r="A56" s="20" t="s">
        <v>15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</row>
  </sheetData>
  <pageMargins left="0.7" right="0.7" top="0.75" bottom="0.75" header="0.3" footer="0.3"/>
  <pageSetup scale="57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OCIO Jet Propulsion Laboratory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Schroeder, Colleen (398H)</dc:creator>
  <cp:lastModifiedBy>Microsoft Office User</cp:lastModifiedBy>
  <cp:lastPrinted>2022-01-22T01:58:43Z</cp:lastPrinted>
  <dcterms:created xsi:type="dcterms:W3CDTF">2021-10-14T19:16:59Z</dcterms:created>
  <dcterms:modified xsi:type="dcterms:W3CDTF">2022-01-22T01:59:43Z</dcterms:modified>
</cp:coreProperties>
</file>