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ho\Desktop\Metrics &amp; Reports\2018-Metrics\"/>
    </mc:Choice>
  </mc:AlternateContent>
  <bookViews>
    <workbookView xWindow="0" yWindow="60" windowWidth="20475" windowHeight="144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K7" i="1"/>
  <c r="K6" i="1"/>
  <c r="K5" i="1"/>
  <c r="K4" i="1"/>
  <c r="K3" i="1"/>
  <c r="K2" i="1"/>
  <c r="B19" i="1"/>
  <c r="B18" i="1"/>
  <c r="B17" i="1"/>
  <c r="B16" i="1"/>
  <c r="B15" i="1"/>
  <c r="B14" i="1"/>
  <c r="B22" i="1"/>
  <c r="B44" i="1"/>
  <c r="B57" i="1"/>
  <c r="B64" i="1"/>
  <c r="B66" i="1"/>
  <c r="B67" i="1"/>
  <c r="J7" i="1"/>
  <c r="J5" i="1"/>
  <c r="H5" i="1"/>
  <c r="G5" i="1"/>
  <c r="K10" i="1" l="1"/>
  <c r="K9" i="1"/>
  <c r="K8" i="1"/>
  <c r="J10" i="1"/>
  <c r="J9" i="1"/>
  <c r="J8" i="1"/>
  <c r="J6" i="1"/>
  <c r="J4" i="1"/>
  <c r="J3" i="1"/>
  <c r="J2" i="1"/>
  <c r="I10" i="1"/>
  <c r="I9" i="1"/>
  <c r="I8" i="1"/>
  <c r="I7" i="1"/>
  <c r="I6" i="1"/>
  <c r="I5" i="1"/>
  <c r="I4" i="1"/>
  <c r="I3" i="1"/>
  <c r="I2" i="1"/>
  <c r="H10" i="1"/>
  <c r="H9" i="1"/>
  <c r="H8" i="1"/>
  <c r="H7" i="1"/>
  <c r="H6" i="1"/>
  <c r="H4" i="1"/>
  <c r="H2" i="1"/>
  <c r="G10" i="1"/>
  <c r="G9" i="1"/>
  <c r="G8" i="1"/>
  <c r="G7" i="1"/>
  <c r="G6" i="1"/>
  <c r="G4" i="1"/>
  <c r="G3" i="1"/>
  <c r="G2" i="1"/>
  <c r="F10" i="1"/>
  <c r="F9" i="1"/>
  <c r="F8" i="1"/>
  <c r="F7" i="1"/>
  <c r="F6" i="1"/>
  <c r="F5" i="1"/>
  <c r="F4" i="1"/>
  <c r="F3" i="1"/>
  <c r="F2" i="1"/>
  <c r="E10" i="1"/>
  <c r="E9" i="1"/>
  <c r="E8" i="1"/>
  <c r="E7" i="1"/>
  <c r="E6" i="1"/>
  <c r="E5" i="1"/>
  <c r="E4" i="1"/>
  <c r="E3" i="1"/>
  <c r="E2" i="1"/>
  <c r="D9" i="1"/>
  <c r="D10" i="1"/>
  <c r="D8" i="1"/>
  <c r="D7" i="1"/>
  <c r="D6" i="1"/>
  <c r="D5" i="1"/>
  <c r="D4" i="1"/>
  <c r="D3" i="1"/>
  <c r="D2" i="1"/>
  <c r="C10" i="1"/>
  <c r="C9" i="1"/>
  <c r="C8" i="1"/>
  <c r="C7" i="1"/>
  <c r="C6" i="1"/>
  <c r="C5" i="1"/>
  <c r="C4" i="1"/>
  <c r="C3" i="1"/>
  <c r="C2" i="1"/>
  <c r="B10" i="1"/>
  <c r="B21" i="1"/>
  <c r="B9" i="1" s="1"/>
  <c r="B20" i="1"/>
  <c r="B8" i="1" s="1"/>
  <c r="B32" i="1" l="1"/>
  <c r="B31" i="1"/>
  <c r="B30" i="1"/>
  <c r="B29" i="1"/>
  <c r="B28" i="1"/>
  <c r="B27" i="1"/>
  <c r="B26" i="1"/>
  <c r="B25" i="1"/>
  <c r="B24" i="1"/>
  <c r="B39" i="1" l="1"/>
  <c r="B38" i="1"/>
  <c r="B37" i="1"/>
  <c r="B36" i="1"/>
  <c r="B35" i="1"/>
  <c r="B34" i="1"/>
  <c r="B46" i="1" l="1"/>
  <c r="B45" i="1"/>
  <c r="B43" i="1"/>
  <c r="B42" i="1"/>
  <c r="B41" i="1"/>
  <c r="B53" i="1" l="1"/>
  <c r="B52" i="1"/>
  <c r="B51" i="1"/>
  <c r="B50" i="1"/>
  <c r="B4" i="1" s="1"/>
  <c r="B49" i="1"/>
  <c r="B48" i="1"/>
  <c r="B65" i="1" l="1"/>
  <c r="B63" i="1"/>
  <c r="B62" i="1"/>
  <c r="B60" i="1" l="1"/>
  <c r="B7" i="1" s="1"/>
  <c r="B59" i="1"/>
  <c r="B6" i="1" s="1"/>
  <c r="B58" i="1"/>
  <c r="B5" i="1" s="1"/>
  <c r="B56" i="1"/>
  <c r="B3" i="1" s="1"/>
  <c r="B55" i="1"/>
  <c r="B2" i="1" s="1"/>
</calcChain>
</file>

<file path=xl/sharedStrings.xml><?xml version="1.0" encoding="utf-8"?>
<sst xmlns="http://schemas.openxmlformats.org/spreadsheetml/2006/main" count="85" uniqueCount="30">
  <si>
    <t>Intl Files</t>
  </si>
  <si>
    <t>Intl Visitors</t>
  </si>
  <si>
    <t>PDS</t>
  </si>
  <si>
    <t>ATMOS</t>
  </si>
  <si>
    <t>EN</t>
  </si>
  <si>
    <t>GEO</t>
  </si>
  <si>
    <t>IMG</t>
  </si>
  <si>
    <t>NAIF</t>
  </si>
  <si>
    <t>Rings</t>
  </si>
  <si>
    <t>PPI</t>
  </si>
  <si>
    <t>SBN-PSI</t>
  </si>
  <si>
    <t>SBN-UMD</t>
  </si>
  <si>
    <t>U.S. Files</t>
  </si>
  <si>
    <t>U.S. Visitors</t>
  </si>
  <si>
    <t>U.S. Volume</t>
  </si>
  <si>
    <t>Intl Volume</t>
  </si>
  <si>
    <t>January</t>
  </si>
  <si>
    <t>February</t>
  </si>
  <si>
    <t>March</t>
  </si>
  <si>
    <t>April</t>
  </si>
  <si>
    <t>May</t>
  </si>
  <si>
    <t>Unfiltered Files</t>
  </si>
  <si>
    <t>Unfiltered Volume</t>
  </si>
  <si>
    <t>Unfiltered Visitors</t>
  </si>
  <si>
    <t>June</t>
  </si>
  <si>
    <t>*Unfiltered Files</t>
  </si>
  <si>
    <t>*Unfiltered Volume</t>
  </si>
  <si>
    <t>*Unfiltered Visitors</t>
  </si>
  <si>
    <t>July</t>
  </si>
  <si>
    <t>2018 Jan-Jul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</si>
</sst>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1">
    <xf numFmtId="0" fontId="0" fillId="0" borderId="0" xfId="0"/>
    <xf numFmtId="0" fontId="2" fillId="5" borderId="2" xfId="0" applyFont="1" applyFill="1" applyBorder="1"/>
    <xf numFmtId="0" fontId="2" fillId="0" borderId="2" xfId="0" applyFont="1" applyBorder="1"/>
    <xf numFmtId="0" fontId="2" fillId="4" borderId="2" xfId="0" applyFont="1" applyFill="1" applyBorder="1"/>
    <xf numFmtId="3" fontId="2" fillId="0" borderId="2" xfId="0" applyNumberFormat="1" applyFont="1" applyBorder="1"/>
    <xf numFmtId="4" fontId="2" fillId="0" borderId="2" xfId="0" applyNumberFormat="1" applyFont="1" applyBorder="1"/>
    <xf numFmtId="0" fontId="3" fillId="3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0" borderId="2" xfId="0" applyFont="1" applyBorder="1"/>
    <xf numFmtId="3" fontId="4" fillId="5" borderId="2" xfId="1" applyNumberFormat="1" applyFont="1" applyFill="1" applyBorder="1"/>
    <xf numFmtId="3" fontId="3" fillId="5" borderId="2" xfId="1" applyNumberFormat="1" applyFont="1" applyFill="1" applyBorder="1"/>
    <xf numFmtId="4" fontId="3" fillId="5" borderId="2" xfId="1" applyNumberFormat="1" applyFont="1" applyFill="1" applyBorder="1"/>
    <xf numFmtId="0" fontId="3" fillId="3" borderId="2" xfId="0" applyFont="1" applyFill="1" applyBorder="1"/>
    <xf numFmtId="3" fontId="3" fillId="0" borderId="2" xfId="0" applyNumberFormat="1" applyFont="1" applyBorder="1"/>
    <xf numFmtId="2" fontId="3" fillId="5" borderId="2" xfId="0" applyNumberFormat="1" applyFont="1" applyFill="1" applyBorder="1"/>
    <xf numFmtId="2" fontId="3" fillId="5" borderId="2" xfId="0" applyNumberFormat="1" applyFont="1" applyFill="1" applyBorder="1" applyAlignment="1">
      <alignment horizontal="left"/>
    </xf>
    <xf numFmtId="4" fontId="3" fillId="0" borderId="2" xfId="0" applyNumberFormat="1" applyFont="1" applyBorder="1"/>
    <xf numFmtId="3" fontId="3" fillId="0" borderId="2" xfId="1" applyNumberFormat="1" applyFont="1" applyFill="1" applyBorder="1"/>
    <xf numFmtId="4" fontId="3" fillId="0" borderId="2" xfId="1" applyNumberFormat="1" applyFont="1" applyFill="1" applyBorder="1"/>
    <xf numFmtId="3" fontId="3" fillId="0" borderId="2" xfId="0" applyNumberFormat="1" applyFont="1" applyFill="1" applyBorder="1"/>
    <xf numFmtId="4" fontId="3" fillId="0" borderId="2" xfId="0" applyNumberFormat="1" applyFont="1" applyFill="1" applyBorder="1"/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H99"/>
  <sheetViews>
    <sheetView showGridLines="0" tabSelected="1" zoomScaleNormal="100" workbookViewId="0">
      <selection activeCell="K21" sqref="K21"/>
    </sheetView>
  </sheetViews>
  <sheetFormatPr defaultRowHeight="12" x14ac:dyDescent="0.2"/>
  <cols>
    <col min="1" max="1" width="15.5703125" style="2" customWidth="1"/>
    <col min="2" max="2" width="15" style="2" customWidth="1"/>
    <col min="3" max="3" width="12.28515625" style="2" customWidth="1"/>
    <col min="4" max="4" width="11.5703125" style="2" bestFit="1" customWidth="1"/>
    <col min="5" max="5" width="13.42578125" style="2" bestFit="1" customWidth="1"/>
    <col min="6" max="6" width="14" style="2" customWidth="1"/>
    <col min="7" max="7" width="12.7109375" style="2" bestFit="1" customWidth="1"/>
    <col min="8" max="8" width="12.7109375" style="2" customWidth="1"/>
    <col min="9" max="9" width="12.7109375" style="2" bestFit="1" customWidth="1"/>
    <col min="10" max="11" width="11.140625" style="2" bestFit="1" customWidth="1"/>
    <col min="12" max="16384" width="9.140625" style="2"/>
  </cols>
  <sheetData>
    <row r="1" spans="1:372" s="1" customFormat="1" ht="12.75" x14ac:dyDescent="0.2">
      <c r="A1" s="6" t="s">
        <v>29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9</v>
      </c>
      <c r="I1" s="7" t="s">
        <v>8</v>
      </c>
      <c r="J1" s="7" t="s">
        <v>10</v>
      </c>
      <c r="K1" s="7" t="s">
        <v>11</v>
      </c>
    </row>
    <row r="2" spans="1:372" ht="12.75" x14ac:dyDescent="0.2">
      <c r="A2" s="8" t="s">
        <v>12</v>
      </c>
      <c r="B2" s="9">
        <f>B14+B24+B34+B41+B48+B55+B62</f>
        <v>13641046</v>
      </c>
      <c r="C2" s="9">
        <f t="shared" ref="C2:J2" si="0">C14+C24+C34+C41+C48+C55+C62</f>
        <v>246925</v>
      </c>
      <c r="D2" s="9">
        <f t="shared" si="0"/>
        <v>685032</v>
      </c>
      <c r="E2" s="9">
        <f t="shared" si="0"/>
        <v>7416022</v>
      </c>
      <c r="F2" s="9">
        <f t="shared" si="0"/>
        <v>833553</v>
      </c>
      <c r="G2" s="9">
        <f t="shared" si="0"/>
        <v>2265965</v>
      </c>
      <c r="H2" s="9">
        <f t="shared" si="0"/>
        <v>1403326</v>
      </c>
      <c r="I2" s="9">
        <f t="shared" si="0"/>
        <v>201913</v>
      </c>
      <c r="J2" s="9">
        <f t="shared" si="0"/>
        <v>4548</v>
      </c>
      <c r="K2" s="9">
        <f t="shared" ref="K2:K7" si="1">K14+K24+K34+K41+K48+K55+K62</f>
        <v>583762</v>
      </c>
    </row>
    <row r="3" spans="1:372" ht="12.75" x14ac:dyDescent="0.2">
      <c r="A3" s="8" t="s">
        <v>14</v>
      </c>
      <c r="B3" s="9">
        <f>B15+B25+B35+B42+B49+B56+B63</f>
        <v>55912868</v>
      </c>
      <c r="C3" s="9">
        <f t="shared" ref="C3:J3" si="2">C15+C25+C35+C42+C49+C56+C63</f>
        <v>409167.35999999999</v>
      </c>
      <c r="D3" s="9">
        <f t="shared" si="2"/>
        <v>127020.41</v>
      </c>
      <c r="E3" s="9">
        <f t="shared" si="2"/>
        <v>1602507.9500000002</v>
      </c>
      <c r="F3" s="9">
        <f t="shared" si="2"/>
        <v>38299466.439999998</v>
      </c>
      <c r="G3" s="9">
        <f t="shared" si="2"/>
        <v>4125839.66</v>
      </c>
      <c r="H3" s="9">
        <f>H15+H25+H35+H42+H49+H56+H63</f>
        <v>9604695.9299999978</v>
      </c>
      <c r="I3" s="9">
        <f t="shared" si="2"/>
        <v>201847.19</v>
      </c>
      <c r="J3" s="9">
        <f t="shared" si="2"/>
        <v>681.96</v>
      </c>
      <c r="K3" s="9">
        <f t="shared" si="1"/>
        <v>1541641.0999999999</v>
      </c>
    </row>
    <row r="4" spans="1:372" ht="12.75" x14ac:dyDescent="0.2">
      <c r="A4" s="8" t="s">
        <v>13</v>
      </c>
      <c r="B4" s="9">
        <f t="shared" ref="B4:J4" si="3">B16+B26+B36+B43+B50+B57+B64</f>
        <v>9458</v>
      </c>
      <c r="C4" s="9">
        <f t="shared" si="3"/>
        <v>614</v>
      </c>
      <c r="D4" s="9">
        <f t="shared" si="3"/>
        <v>2011</v>
      </c>
      <c r="E4" s="9">
        <f t="shared" si="3"/>
        <v>1549</v>
      </c>
      <c r="F4" s="9">
        <f t="shared" si="3"/>
        <v>1255</v>
      </c>
      <c r="G4" s="9">
        <f t="shared" si="3"/>
        <v>2295</v>
      </c>
      <c r="H4" s="9">
        <f t="shared" si="3"/>
        <v>381</v>
      </c>
      <c r="I4" s="9">
        <f t="shared" si="3"/>
        <v>497</v>
      </c>
      <c r="J4" s="9">
        <f t="shared" si="3"/>
        <v>124</v>
      </c>
      <c r="K4" s="9">
        <f t="shared" si="1"/>
        <v>732</v>
      </c>
    </row>
    <row r="5" spans="1:372" ht="12.75" x14ac:dyDescent="0.2">
      <c r="A5" s="8" t="s">
        <v>0</v>
      </c>
      <c r="B5" s="9">
        <f>B17+B27+B37+B44+B51+B58+B65</f>
        <v>2058411</v>
      </c>
      <c r="C5" s="9">
        <f t="shared" ref="C5:I5" si="4">C17+C27+C37+C44+C51+C58+C65</f>
        <v>81559</v>
      </c>
      <c r="D5" s="9">
        <f t="shared" si="4"/>
        <v>23671</v>
      </c>
      <c r="E5" s="9">
        <f t="shared" si="4"/>
        <v>439602</v>
      </c>
      <c r="F5" s="9">
        <f t="shared" si="4"/>
        <v>1204210</v>
      </c>
      <c r="G5" s="9">
        <f>G17+G27+G37+G44+G51+G58+G65</f>
        <v>289365</v>
      </c>
      <c r="H5" s="9">
        <f>H17+H27+H37+H44+H51+H58+H65</f>
        <v>9105</v>
      </c>
      <c r="I5" s="9">
        <f t="shared" si="4"/>
        <v>7734</v>
      </c>
      <c r="J5" s="9">
        <f>J17+J27+J37+J44+J51+J58+J65</f>
        <v>1015</v>
      </c>
      <c r="K5" s="9">
        <f t="shared" si="1"/>
        <v>2150</v>
      </c>
    </row>
    <row r="6" spans="1:372" ht="12.75" x14ac:dyDescent="0.2">
      <c r="A6" s="8" t="s">
        <v>15</v>
      </c>
      <c r="B6" s="9">
        <f t="shared" ref="B6:J6" si="5">B18+B28+B38+B45+B52+B59+B66</f>
        <v>10417453.949999999</v>
      </c>
      <c r="C6" s="9">
        <f t="shared" si="5"/>
        <v>465566.43</v>
      </c>
      <c r="D6" s="9">
        <f t="shared" si="5"/>
        <v>3426.7799999999997</v>
      </c>
      <c r="E6" s="9">
        <f t="shared" si="5"/>
        <v>3710335.1100000003</v>
      </c>
      <c r="F6" s="9">
        <f t="shared" si="5"/>
        <v>4367550.4800000004</v>
      </c>
      <c r="G6" s="9">
        <f t="shared" si="5"/>
        <v>1054744.4099999999</v>
      </c>
      <c r="H6" s="9">
        <f t="shared" si="5"/>
        <v>767792.57</v>
      </c>
      <c r="I6" s="9">
        <f t="shared" si="5"/>
        <v>33279.19</v>
      </c>
      <c r="J6" s="9">
        <f t="shared" si="5"/>
        <v>18.27</v>
      </c>
      <c r="K6" s="9">
        <f t="shared" si="1"/>
        <v>14740.71</v>
      </c>
    </row>
    <row r="7" spans="1:372" ht="12.75" x14ac:dyDescent="0.2">
      <c r="A7" s="8" t="s">
        <v>1</v>
      </c>
      <c r="B7" s="9">
        <f t="shared" ref="B7:I7" si="6">B19+B29+B39+B46+B53+B60+B67</f>
        <v>5681</v>
      </c>
      <c r="C7" s="9">
        <f t="shared" si="6"/>
        <v>120</v>
      </c>
      <c r="D7" s="9">
        <f t="shared" si="6"/>
        <v>1193</v>
      </c>
      <c r="E7" s="9">
        <f t="shared" si="6"/>
        <v>1233</v>
      </c>
      <c r="F7" s="9">
        <f t="shared" si="6"/>
        <v>1227</v>
      </c>
      <c r="G7" s="9">
        <f t="shared" si="6"/>
        <v>968</v>
      </c>
      <c r="H7" s="9">
        <f t="shared" si="6"/>
        <v>143</v>
      </c>
      <c r="I7" s="9">
        <f t="shared" si="6"/>
        <v>421</v>
      </c>
      <c r="J7" s="9">
        <f>J19+J29+J39+J46+J53+J60+J67</f>
        <v>26</v>
      </c>
      <c r="K7" s="9">
        <f t="shared" si="1"/>
        <v>350</v>
      </c>
    </row>
    <row r="8" spans="1:372" ht="12.75" x14ac:dyDescent="0.2">
      <c r="A8" s="19" t="s">
        <v>25</v>
      </c>
      <c r="B8" s="9">
        <f t="shared" ref="B8:K8" si="7">B20+B30</f>
        <v>51433204</v>
      </c>
      <c r="C8" s="9">
        <f t="shared" si="7"/>
        <v>293210</v>
      </c>
      <c r="D8" s="9">
        <f t="shared" si="7"/>
        <v>4545922</v>
      </c>
      <c r="E8" s="9">
        <f t="shared" si="7"/>
        <v>16722474</v>
      </c>
      <c r="F8" s="9">
        <f t="shared" si="7"/>
        <v>9834663</v>
      </c>
      <c r="G8" s="9">
        <f t="shared" si="7"/>
        <v>2277324</v>
      </c>
      <c r="H8" s="9">
        <f t="shared" si="7"/>
        <v>4829814</v>
      </c>
      <c r="I8" s="9">
        <f t="shared" si="7"/>
        <v>2097749</v>
      </c>
      <c r="J8" s="9">
        <f t="shared" si="7"/>
        <v>19197</v>
      </c>
      <c r="K8" s="9">
        <f t="shared" si="7"/>
        <v>10812851</v>
      </c>
    </row>
    <row r="9" spans="1:372" ht="12.75" x14ac:dyDescent="0.2">
      <c r="A9" s="20" t="s">
        <v>26</v>
      </c>
      <c r="B9" s="9">
        <f t="shared" ref="B9:K9" si="8">B21+B31</f>
        <v>234503730.86000001</v>
      </c>
      <c r="C9" s="9">
        <f t="shared" si="8"/>
        <v>403328.81999999995</v>
      </c>
      <c r="D9" s="9">
        <f t="shared" si="8"/>
        <v>156971.27000000002</v>
      </c>
      <c r="E9" s="9">
        <f t="shared" si="8"/>
        <v>32581770.850000001</v>
      </c>
      <c r="F9" s="9">
        <f t="shared" si="8"/>
        <v>151861328.16</v>
      </c>
      <c r="G9" s="9">
        <f t="shared" si="8"/>
        <v>18974477.34</v>
      </c>
      <c r="H9" s="9">
        <f t="shared" si="8"/>
        <v>13922236.25</v>
      </c>
      <c r="I9" s="9">
        <f t="shared" si="8"/>
        <v>10676602.170000002</v>
      </c>
      <c r="J9" s="9">
        <f t="shared" si="8"/>
        <v>9609.8799999999992</v>
      </c>
      <c r="K9" s="9">
        <f t="shared" si="8"/>
        <v>5917406.1200000001</v>
      </c>
    </row>
    <row r="10" spans="1:372" ht="12.75" x14ac:dyDescent="0.2">
      <c r="A10" s="19" t="s">
        <v>27</v>
      </c>
      <c r="B10" s="9">
        <f t="shared" ref="B10:K10" si="9">B22+B32</f>
        <v>410980</v>
      </c>
      <c r="C10" s="9">
        <f t="shared" si="9"/>
        <v>8493</v>
      </c>
      <c r="D10" s="9">
        <f t="shared" si="9"/>
        <v>59496</v>
      </c>
      <c r="E10" s="9">
        <f t="shared" si="9"/>
        <v>35716</v>
      </c>
      <c r="F10" s="9">
        <f t="shared" si="9"/>
        <v>212600</v>
      </c>
      <c r="G10" s="9">
        <f t="shared" si="9"/>
        <v>20152</v>
      </c>
      <c r="H10" s="9">
        <f t="shared" si="9"/>
        <v>12143</v>
      </c>
      <c r="I10" s="9">
        <f t="shared" si="9"/>
        <v>24587</v>
      </c>
      <c r="J10" s="9">
        <f t="shared" si="9"/>
        <v>1745</v>
      </c>
      <c r="K10" s="9">
        <f t="shared" si="9"/>
        <v>36048</v>
      </c>
    </row>
    <row r="11" spans="1:372" ht="12.75" x14ac:dyDescent="0.2">
      <c r="A11" s="1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372" s="3" customFormat="1" ht="12.75" x14ac:dyDescent="0.2">
      <c r="A12" s="7">
        <v>2018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7" t="s">
        <v>7</v>
      </c>
      <c r="H12" s="7" t="s">
        <v>9</v>
      </c>
      <c r="I12" s="7" t="s">
        <v>8</v>
      </c>
      <c r="J12" s="7" t="s">
        <v>10</v>
      </c>
      <c r="K12" s="7" t="s">
        <v>11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</row>
    <row r="13" spans="1:372" s="3" customFormat="1" ht="12.75" x14ac:dyDescent="0.2">
      <c r="A13" s="12" t="s">
        <v>28</v>
      </c>
      <c r="B13" s="14"/>
      <c r="C13" s="14"/>
      <c r="D13" s="14"/>
      <c r="E13" s="14"/>
      <c r="F13" s="15"/>
      <c r="G13" s="14"/>
      <c r="H13" s="14"/>
      <c r="I13" s="14"/>
      <c r="J13" s="14"/>
      <c r="K13" s="1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</row>
    <row r="14" spans="1:372" s="3" customFormat="1" ht="12.75" x14ac:dyDescent="0.2">
      <c r="A14" s="19" t="s">
        <v>12</v>
      </c>
      <c r="B14" s="10">
        <f t="shared" ref="B14:B19" si="10">SUM(C14:K14)</f>
        <v>1783491</v>
      </c>
      <c r="C14" s="17">
        <v>57700</v>
      </c>
      <c r="D14" s="17">
        <v>89339</v>
      </c>
      <c r="E14" s="17">
        <v>1155251</v>
      </c>
      <c r="F14" s="17">
        <v>33543</v>
      </c>
      <c r="G14" s="17">
        <v>49948</v>
      </c>
      <c r="H14" s="17">
        <v>274303</v>
      </c>
      <c r="I14" s="17">
        <v>26723</v>
      </c>
      <c r="J14" s="17">
        <v>928</v>
      </c>
      <c r="K14" s="17">
        <v>95756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</row>
    <row r="15" spans="1:372" s="3" customFormat="1" ht="12.75" x14ac:dyDescent="0.2">
      <c r="A15" s="20" t="s">
        <v>14</v>
      </c>
      <c r="B15" s="11">
        <f t="shared" si="10"/>
        <v>2761736.2300000004</v>
      </c>
      <c r="C15" s="18">
        <v>27393.58</v>
      </c>
      <c r="D15" s="18">
        <v>17239.740000000002</v>
      </c>
      <c r="E15" s="18">
        <v>262979.03999999998</v>
      </c>
      <c r="F15" s="18">
        <v>2316682.96</v>
      </c>
      <c r="G15" s="18">
        <v>29250.75</v>
      </c>
      <c r="H15" s="18">
        <v>66465.990000000005</v>
      </c>
      <c r="I15" s="18">
        <v>653.14</v>
      </c>
      <c r="J15" s="18">
        <v>54.66</v>
      </c>
      <c r="K15" s="18">
        <v>41016.370000000003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</row>
    <row r="16" spans="1:372" s="3" customFormat="1" ht="12.75" x14ac:dyDescent="0.2">
      <c r="A16" s="19" t="s">
        <v>13</v>
      </c>
      <c r="B16" s="10">
        <f t="shared" si="10"/>
        <v>1032</v>
      </c>
      <c r="C16" s="17">
        <v>76</v>
      </c>
      <c r="D16" s="17">
        <v>236</v>
      </c>
      <c r="E16" s="17">
        <v>234</v>
      </c>
      <c r="F16" s="17">
        <v>143</v>
      </c>
      <c r="G16" s="17">
        <v>93</v>
      </c>
      <c r="H16" s="17">
        <v>78</v>
      </c>
      <c r="I16" s="17">
        <v>74</v>
      </c>
      <c r="J16" s="17">
        <v>17</v>
      </c>
      <c r="K16" s="17">
        <v>81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</row>
    <row r="17" spans="1:372" s="3" customFormat="1" ht="12.75" x14ac:dyDescent="0.2">
      <c r="A17" s="19" t="s">
        <v>0</v>
      </c>
      <c r="B17" s="10">
        <f t="shared" si="10"/>
        <v>237817</v>
      </c>
      <c r="C17" s="17">
        <v>97</v>
      </c>
      <c r="D17" s="17">
        <v>2150</v>
      </c>
      <c r="E17" s="17">
        <v>32341</v>
      </c>
      <c r="F17" s="17">
        <v>198788</v>
      </c>
      <c r="G17" s="17">
        <v>1436</v>
      </c>
      <c r="H17" s="17">
        <v>1048</v>
      </c>
      <c r="I17" s="17">
        <v>1758</v>
      </c>
      <c r="J17" s="17">
        <v>53</v>
      </c>
      <c r="K17" s="17">
        <v>146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</row>
    <row r="18" spans="1:372" s="3" customFormat="1" ht="12.75" x14ac:dyDescent="0.2">
      <c r="A18" s="20" t="s">
        <v>15</v>
      </c>
      <c r="B18" s="11">
        <f t="shared" si="10"/>
        <v>515102.98</v>
      </c>
      <c r="C18" s="18">
        <v>9.65</v>
      </c>
      <c r="D18" s="18">
        <v>201.17</v>
      </c>
      <c r="E18" s="18">
        <v>144385.43</v>
      </c>
      <c r="F18" s="18">
        <v>347015.83</v>
      </c>
      <c r="G18" s="18">
        <v>4859.79</v>
      </c>
      <c r="H18" s="18">
        <v>12846.17</v>
      </c>
      <c r="I18" s="18">
        <v>16.25</v>
      </c>
      <c r="J18" s="18">
        <v>1.1599999999999999</v>
      </c>
      <c r="K18" s="18">
        <v>5767.53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</row>
    <row r="19" spans="1:372" s="3" customFormat="1" ht="12.75" x14ac:dyDescent="0.2">
      <c r="A19" s="19" t="s">
        <v>1</v>
      </c>
      <c r="B19" s="10">
        <f t="shared" si="10"/>
        <v>668</v>
      </c>
      <c r="C19" s="17">
        <v>13</v>
      </c>
      <c r="D19" s="17">
        <v>154</v>
      </c>
      <c r="E19" s="17">
        <v>135</v>
      </c>
      <c r="F19" s="17">
        <v>219</v>
      </c>
      <c r="G19" s="17">
        <v>42</v>
      </c>
      <c r="H19" s="17">
        <v>18</v>
      </c>
      <c r="I19" s="17">
        <v>51</v>
      </c>
      <c r="J19" s="17">
        <v>3</v>
      </c>
      <c r="K19" s="17">
        <v>33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</row>
    <row r="20" spans="1:372" s="3" customFormat="1" ht="12.75" x14ac:dyDescent="0.2">
      <c r="A20" s="19" t="s">
        <v>21</v>
      </c>
      <c r="B20" s="10">
        <f t="shared" ref="B20:B21" si="11">SUM(C20:K20)</f>
        <v>28235024</v>
      </c>
      <c r="C20" s="17">
        <v>168830</v>
      </c>
      <c r="D20" s="17">
        <v>2170781</v>
      </c>
      <c r="E20" s="17">
        <v>6600957</v>
      </c>
      <c r="F20" s="17">
        <v>5064607</v>
      </c>
      <c r="G20" s="17">
        <v>154746</v>
      </c>
      <c r="H20" s="17">
        <v>3322767</v>
      </c>
      <c r="I20" s="17">
        <v>1251384</v>
      </c>
      <c r="J20" s="17">
        <v>9265</v>
      </c>
      <c r="K20" s="17">
        <v>9491687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</row>
    <row r="21" spans="1:372" s="3" customFormat="1" ht="12.75" x14ac:dyDescent="0.2">
      <c r="A21" s="20" t="s">
        <v>22</v>
      </c>
      <c r="B21" s="10">
        <f t="shared" si="11"/>
        <v>83261060.319999993</v>
      </c>
      <c r="C21" s="17">
        <v>166956.76999999999</v>
      </c>
      <c r="D21" s="17">
        <v>78128.41</v>
      </c>
      <c r="E21" s="17">
        <v>11658613.140000001</v>
      </c>
      <c r="F21" s="17">
        <v>55392967.770000003</v>
      </c>
      <c r="G21" s="17">
        <v>785575.95</v>
      </c>
      <c r="H21" s="17">
        <v>3982605.28</v>
      </c>
      <c r="I21" s="17">
        <v>8404290.2100000009</v>
      </c>
      <c r="J21" s="17">
        <v>867.05</v>
      </c>
      <c r="K21" s="17">
        <v>2791055.74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</row>
    <row r="22" spans="1:372" s="3" customFormat="1" ht="12.75" x14ac:dyDescent="0.2">
      <c r="A22" s="19" t="s">
        <v>23</v>
      </c>
      <c r="B22" s="10">
        <f>SUM(C22:K22)</f>
        <v>200414</v>
      </c>
      <c r="C22" s="17">
        <v>3783</v>
      </c>
      <c r="D22" s="17">
        <v>29109</v>
      </c>
      <c r="E22" s="17">
        <v>17308</v>
      </c>
      <c r="F22" s="17">
        <v>113481</v>
      </c>
      <c r="G22" s="17">
        <v>2792</v>
      </c>
      <c r="H22" s="17">
        <v>5433</v>
      </c>
      <c r="I22" s="17">
        <v>11607</v>
      </c>
      <c r="J22" s="17">
        <v>864</v>
      </c>
      <c r="K22" s="17">
        <v>16037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</row>
    <row r="23" spans="1:372" s="3" customFormat="1" ht="12.75" x14ac:dyDescent="0.2">
      <c r="A23" s="12" t="s">
        <v>24</v>
      </c>
      <c r="B23" s="14"/>
      <c r="C23" s="14"/>
      <c r="D23" s="14"/>
      <c r="E23" s="14"/>
      <c r="F23" s="15"/>
      <c r="G23" s="14"/>
      <c r="H23" s="14"/>
      <c r="I23" s="14"/>
      <c r="J23" s="14"/>
      <c r="K23" s="1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</row>
    <row r="24" spans="1:372" s="3" customFormat="1" ht="12.75" x14ac:dyDescent="0.2">
      <c r="A24" s="19" t="s">
        <v>12</v>
      </c>
      <c r="B24" s="10">
        <f t="shared" ref="B24:B32" si="12">SUM(C24:K24)</f>
        <v>2237441</v>
      </c>
      <c r="C24" s="17">
        <v>45717</v>
      </c>
      <c r="D24" s="17">
        <v>200583</v>
      </c>
      <c r="E24" s="17">
        <v>1100469</v>
      </c>
      <c r="F24" s="17">
        <v>39253</v>
      </c>
      <c r="G24" s="17">
        <v>409593</v>
      </c>
      <c r="H24" s="17">
        <v>318373</v>
      </c>
      <c r="I24" s="17">
        <v>32804</v>
      </c>
      <c r="J24" s="17">
        <v>332</v>
      </c>
      <c r="K24" s="17">
        <v>90317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</row>
    <row r="25" spans="1:372" s="3" customFormat="1" ht="12.75" x14ac:dyDescent="0.2">
      <c r="A25" s="20" t="s">
        <v>14</v>
      </c>
      <c r="B25" s="11">
        <f t="shared" si="12"/>
        <v>8481376.7300000004</v>
      </c>
      <c r="C25" s="18">
        <v>97276.38</v>
      </c>
      <c r="D25" s="18">
        <v>16815.349999999999</v>
      </c>
      <c r="E25" s="18">
        <v>403937.78</v>
      </c>
      <c r="F25" s="18">
        <v>3229227.14</v>
      </c>
      <c r="G25" s="18">
        <v>814929.1</v>
      </c>
      <c r="H25" s="18">
        <v>3301457.2</v>
      </c>
      <c r="I25" s="18">
        <v>52796.94</v>
      </c>
      <c r="J25" s="18">
        <v>31.36</v>
      </c>
      <c r="K25" s="18">
        <v>564905.48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</row>
    <row r="26" spans="1:372" s="3" customFormat="1" ht="12.75" x14ac:dyDescent="0.2">
      <c r="A26" s="19" t="s">
        <v>13</v>
      </c>
      <c r="B26" s="10">
        <f t="shared" si="12"/>
        <v>1185</v>
      </c>
      <c r="C26" s="17">
        <v>79</v>
      </c>
      <c r="D26" s="17">
        <v>241</v>
      </c>
      <c r="E26" s="17">
        <v>191</v>
      </c>
      <c r="F26" s="17">
        <v>138</v>
      </c>
      <c r="G26" s="17">
        <v>314</v>
      </c>
      <c r="H26" s="17">
        <v>64</v>
      </c>
      <c r="I26" s="17">
        <v>65</v>
      </c>
      <c r="J26" s="17">
        <v>9</v>
      </c>
      <c r="K26" s="17">
        <v>84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</row>
    <row r="27" spans="1:372" s="3" customFormat="1" ht="12.75" x14ac:dyDescent="0.2">
      <c r="A27" s="19" t="s">
        <v>0</v>
      </c>
      <c r="B27" s="10">
        <f t="shared" si="12"/>
        <v>614209</v>
      </c>
      <c r="C27" s="17">
        <v>312</v>
      </c>
      <c r="D27" s="17">
        <v>3100</v>
      </c>
      <c r="E27" s="17">
        <v>87715</v>
      </c>
      <c r="F27" s="17">
        <v>471929</v>
      </c>
      <c r="G27" s="17">
        <v>48953</v>
      </c>
      <c r="H27" s="17">
        <v>1353</v>
      </c>
      <c r="I27" s="17">
        <v>655</v>
      </c>
      <c r="J27" s="17">
        <v>0</v>
      </c>
      <c r="K27" s="17">
        <v>192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</row>
    <row r="28" spans="1:372" s="3" customFormat="1" ht="12.75" x14ac:dyDescent="0.2">
      <c r="A28" s="20" t="s">
        <v>15</v>
      </c>
      <c r="B28" s="11">
        <f t="shared" si="12"/>
        <v>1153217.48</v>
      </c>
      <c r="C28" s="18">
        <v>52.53</v>
      </c>
      <c r="D28" s="18">
        <v>460.57</v>
      </c>
      <c r="E28" s="18">
        <v>346454.52</v>
      </c>
      <c r="F28" s="18">
        <v>757854.07</v>
      </c>
      <c r="G28" s="18">
        <v>45339.78</v>
      </c>
      <c r="H28" s="18">
        <v>1177.79</v>
      </c>
      <c r="I28" s="18">
        <v>637.94000000000005</v>
      </c>
      <c r="J28" s="18">
        <v>0</v>
      </c>
      <c r="K28" s="18">
        <v>1240.28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</row>
    <row r="29" spans="1:372" s="3" customFormat="1" ht="12.75" x14ac:dyDescent="0.2">
      <c r="A29" s="19" t="s">
        <v>1</v>
      </c>
      <c r="B29" s="10">
        <f t="shared" si="12"/>
        <v>861</v>
      </c>
      <c r="C29" s="17">
        <v>21</v>
      </c>
      <c r="D29" s="17">
        <v>153</v>
      </c>
      <c r="E29" s="17">
        <v>234</v>
      </c>
      <c r="F29" s="17">
        <v>160</v>
      </c>
      <c r="G29" s="17">
        <v>170</v>
      </c>
      <c r="H29" s="17">
        <v>26</v>
      </c>
      <c r="I29" s="17">
        <v>49</v>
      </c>
      <c r="J29" s="17">
        <v>0</v>
      </c>
      <c r="K29" s="17">
        <v>48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</row>
    <row r="30" spans="1:372" s="3" customFormat="1" ht="12.75" x14ac:dyDescent="0.2">
      <c r="A30" s="19" t="s">
        <v>21</v>
      </c>
      <c r="B30" s="10">
        <f t="shared" si="12"/>
        <v>23198180</v>
      </c>
      <c r="C30" s="17">
        <v>124380</v>
      </c>
      <c r="D30" s="17">
        <v>2375141</v>
      </c>
      <c r="E30" s="17">
        <v>10121517</v>
      </c>
      <c r="F30" s="17">
        <v>4770056</v>
      </c>
      <c r="G30" s="17">
        <v>2122578</v>
      </c>
      <c r="H30" s="17">
        <v>1507047</v>
      </c>
      <c r="I30" s="17">
        <v>846365</v>
      </c>
      <c r="J30" s="17">
        <v>9932</v>
      </c>
      <c r="K30" s="17">
        <v>1321164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</row>
    <row r="31" spans="1:372" ht="12.75" x14ac:dyDescent="0.2">
      <c r="A31" s="20" t="s">
        <v>22</v>
      </c>
      <c r="B31" s="10">
        <f t="shared" si="12"/>
        <v>151242670.54000002</v>
      </c>
      <c r="C31" s="17">
        <v>236372.05</v>
      </c>
      <c r="D31" s="17">
        <v>78842.86</v>
      </c>
      <c r="E31" s="17">
        <v>20923157.710000001</v>
      </c>
      <c r="F31" s="17">
        <v>96468360.390000001</v>
      </c>
      <c r="G31" s="17">
        <v>18188901.390000001</v>
      </c>
      <c r="H31" s="17">
        <v>9939630.9700000007</v>
      </c>
      <c r="I31" s="17">
        <v>2272311.96</v>
      </c>
      <c r="J31" s="17">
        <v>8742.83</v>
      </c>
      <c r="K31" s="17">
        <v>3126350.38</v>
      </c>
    </row>
    <row r="32" spans="1:372" ht="12.75" x14ac:dyDescent="0.2">
      <c r="A32" s="19" t="s">
        <v>23</v>
      </c>
      <c r="B32" s="10">
        <f t="shared" si="12"/>
        <v>210566</v>
      </c>
      <c r="C32" s="17">
        <v>4710</v>
      </c>
      <c r="D32" s="17">
        <v>30387</v>
      </c>
      <c r="E32" s="17">
        <v>18408</v>
      </c>
      <c r="F32" s="17">
        <v>99119</v>
      </c>
      <c r="G32" s="17">
        <v>17360</v>
      </c>
      <c r="H32" s="17">
        <v>6710</v>
      </c>
      <c r="I32" s="17">
        <v>12980</v>
      </c>
      <c r="J32" s="17">
        <v>881</v>
      </c>
      <c r="K32" s="17">
        <v>20011</v>
      </c>
    </row>
    <row r="33" spans="1:350" ht="12.75" x14ac:dyDescent="0.2">
      <c r="A33" s="12" t="s">
        <v>20</v>
      </c>
      <c r="B33" s="14"/>
      <c r="C33" s="14"/>
      <c r="D33" s="14"/>
      <c r="E33" s="14"/>
      <c r="F33" s="15"/>
      <c r="G33" s="14"/>
      <c r="H33" s="14"/>
      <c r="I33" s="14"/>
      <c r="J33" s="14"/>
      <c r="K33" s="14"/>
    </row>
    <row r="34" spans="1:350" ht="12.75" x14ac:dyDescent="0.2">
      <c r="A34" s="19" t="s">
        <v>12</v>
      </c>
      <c r="B34" s="10">
        <f t="shared" ref="B34:B39" si="13">SUM(C34:K34)</f>
        <v>1936389</v>
      </c>
      <c r="C34" s="17">
        <v>63505</v>
      </c>
      <c r="D34" s="17">
        <v>260415</v>
      </c>
      <c r="E34" s="17">
        <v>714651</v>
      </c>
      <c r="F34" s="17">
        <v>107359</v>
      </c>
      <c r="G34" s="17">
        <v>341618</v>
      </c>
      <c r="H34" s="17">
        <v>316695</v>
      </c>
      <c r="I34" s="17">
        <v>17757</v>
      </c>
      <c r="J34" s="17">
        <v>378</v>
      </c>
      <c r="K34" s="17">
        <v>114011</v>
      </c>
    </row>
    <row r="35" spans="1:350" ht="12.75" x14ac:dyDescent="0.2">
      <c r="A35" s="20" t="s">
        <v>14</v>
      </c>
      <c r="B35" s="11">
        <f t="shared" si="13"/>
        <v>17752467.25</v>
      </c>
      <c r="C35" s="18">
        <v>4964.59</v>
      </c>
      <c r="D35" s="18">
        <v>54993.91</v>
      </c>
      <c r="E35" s="18">
        <v>328682.42</v>
      </c>
      <c r="F35" s="18">
        <v>14208809.550000001</v>
      </c>
      <c r="G35" s="18">
        <v>404775.75</v>
      </c>
      <c r="H35" s="18">
        <v>2662351.14</v>
      </c>
      <c r="I35" s="18">
        <v>2059.8200000000002</v>
      </c>
      <c r="J35" s="18">
        <v>15.01</v>
      </c>
      <c r="K35" s="18">
        <v>85815.06</v>
      </c>
    </row>
    <row r="36" spans="1:350" ht="12.75" x14ac:dyDescent="0.2">
      <c r="A36" s="19" t="s">
        <v>13</v>
      </c>
      <c r="B36" s="10">
        <f t="shared" si="13"/>
        <v>1290</v>
      </c>
      <c r="C36" s="17">
        <v>92</v>
      </c>
      <c r="D36" s="17">
        <v>261</v>
      </c>
      <c r="E36" s="17">
        <v>216</v>
      </c>
      <c r="F36" s="17">
        <v>125</v>
      </c>
      <c r="G36" s="17">
        <v>327</v>
      </c>
      <c r="H36" s="17">
        <v>68</v>
      </c>
      <c r="I36" s="17">
        <v>62</v>
      </c>
      <c r="J36" s="17">
        <v>25</v>
      </c>
      <c r="K36" s="17">
        <v>114</v>
      </c>
    </row>
    <row r="37" spans="1:350" s="3" customFormat="1" ht="12.75" x14ac:dyDescent="0.2">
      <c r="A37" s="19" t="s">
        <v>0</v>
      </c>
      <c r="B37" s="10">
        <f t="shared" si="13"/>
        <v>589950</v>
      </c>
      <c r="C37" s="17">
        <v>263</v>
      </c>
      <c r="D37" s="17">
        <v>3246</v>
      </c>
      <c r="E37" s="17">
        <v>23415</v>
      </c>
      <c r="F37" s="17">
        <v>452529</v>
      </c>
      <c r="G37" s="17">
        <v>106192</v>
      </c>
      <c r="H37" s="17">
        <v>2659</v>
      </c>
      <c r="I37" s="17">
        <v>1247</v>
      </c>
      <c r="J37" s="17">
        <v>40</v>
      </c>
      <c r="K37" s="17">
        <v>359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</row>
    <row r="38" spans="1:350" ht="12.75" x14ac:dyDescent="0.2">
      <c r="A38" s="20" t="s">
        <v>15</v>
      </c>
      <c r="B38" s="11">
        <f t="shared" si="13"/>
        <v>1797091.0500000003</v>
      </c>
      <c r="C38" s="18">
        <v>9.6300000000000008</v>
      </c>
      <c r="D38" s="18">
        <v>180.8</v>
      </c>
      <c r="E38" s="18">
        <v>589597.48</v>
      </c>
      <c r="F38" s="18">
        <v>505295.63</v>
      </c>
      <c r="G38" s="18">
        <v>668122.41</v>
      </c>
      <c r="H38" s="18">
        <v>33820.83</v>
      </c>
      <c r="I38" s="18">
        <v>15.37</v>
      </c>
      <c r="J38" s="18">
        <v>0.65</v>
      </c>
      <c r="K38" s="18">
        <v>48.25</v>
      </c>
    </row>
    <row r="39" spans="1:350" ht="12.75" x14ac:dyDescent="0.2">
      <c r="A39" s="19" t="s">
        <v>1</v>
      </c>
      <c r="B39" s="10">
        <f t="shared" si="13"/>
        <v>860</v>
      </c>
      <c r="C39" s="17">
        <v>17</v>
      </c>
      <c r="D39" s="17">
        <v>178</v>
      </c>
      <c r="E39" s="17">
        <v>217</v>
      </c>
      <c r="F39" s="17">
        <v>176</v>
      </c>
      <c r="G39" s="17">
        <v>139</v>
      </c>
      <c r="H39" s="17">
        <v>23</v>
      </c>
      <c r="I39" s="17">
        <v>52</v>
      </c>
      <c r="J39" s="17">
        <v>1</v>
      </c>
      <c r="K39" s="17">
        <v>57</v>
      </c>
    </row>
    <row r="40" spans="1:350" ht="12.75" x14ac:dyDescent="0.2">
      <c r="A40" s="12" t="s">
        <v>19</v>
      </c>
      <c r="B40" s="14"/>
      <c r="C40" s="14"/>
      <c r="D40" s="14"/>
      <c r="E40" s="14"/>
      <c r="F40" s="15"/>
      <c r="G40" s="14"/>
      <c r="H40" s="14"/>
      <c r="I40" s="14"/>
      <c r="J40" s="14"/>
      <c r="K40" s="14"/>
    </row>
    <row r="41" spans="1:350" ht="12.75" x14ac:dyDescent="0.2">
      <c r="A41" s="19" t="s">
        <v>12</v>
      </c>
      <c r="B41" s="10">
        <f t="shared" ref="B41:B46" si="14">SUM(C41:K41)</f>
        <v>1359905</v>
      </c>
      <c r="C41" s="17">
        <v>15266</v>
      </c>
      <c r="D41" s="17">
        <v>33933</v>
      </c>
      <c r="E41" s="17">
        <v>764773</v>
      </c>
      <c r="F41" s="17">
        <v>61290</v>
      </c>
      <c r="G41" s="17">
        <v>353254</v>
      </c>
      <c r="H41" s="17">
        <v>380</v>
      </c>
      <c r="I41" s="17">
        <v>40171</v>
      </c>
      <c r="J41" s="17">
        <v>711</v>
      </c>
      <c r="K41" s="17">
        <v>90127</v>
      </c>
    </row>
    <row r="42" spans="1:350" ht="12.75" x14ac:dyDescent="0.2">
      <c r="A42" s="20" t="s">
        <v>14</v>
      </c>
      <c r="B42" s="11">
        <f t="shared" si="14"/>
        <v>2204391.6799999997</v>
      </c>
      <c r="C42" s="18">
        <v>154543.37</v>
      </c>
      <c r="D42" s="18">
        <v>7992.96</v>
      </c>
      <c r="E42" s="18">
        <v>137923.24</v>
      </c>
      <c r="F42" s="18">
        <v>749986.68</v>
      </c>
      <c r="G42" s="18">
        <v>539703.47</v>
      </c>
      <c r="H42" s="18">
        <v>6.77</v>
      </c>
      <c r="I42" s="18">
        <v>5701.79</v>
      </c>
      <c r="J42" s="18">
        <v>59.71</v>
      </c>
      <c r="K42" s="18">
        <v>608473.68999999994</v>
      </c>
    </row>
    <row r="43" spans="1:350" ht="12.75" x14ac:dyDescent="0.2">
      <c r="A43" s="19" t="s">
        <v>13</v>
      </c>
      <c r="B43" s="10">
        <f t="shared" si="14"/>
        <v>1510</v>
      </c>
      <c r="C43" s="17">
        <v>148</v>
      </c>
      <c r="D43" s="17">
        <v>344</v>
      </c>
      <c r="E43" s="17">
        <v>257</v>
      </c>
      <c r="F43" s="17">
        <v>165</v>
      </c>
      <c r="G43" s="17">
        <v>354</v>
      </c>
      <c r="H43" s="17">
        <v>4</v>
      </c>
      <c r="I43" s="17">
        <v>83</v>
      </c>
      <c r="J43" s="17">
        <v>15</v>
      </c>
      <c r="K43" s="17">
        <v>140</v>
      </c>
    </row>
    <row r="44" spans="1:350" s="3" customFormat="1" ht="12.75" x14ac:dyDescent="0.2">
      <c r="A44" s="19" t="s">
        <v>0</v>
      </c>
      <c r="B44" s="10">
        <f>SUM(C44:K44)</f>
        <v>124367</v>
      </c>
      <c r="C44" s="17">
        <v>195</v>
      </c>
      <c r="D44" s="17">
        <v>2859</v>
      </c>
      <c r="E44" s="17">
        <v>57774</v>
      </c>
      <c r="F44" s="17">
        <v>19770</v>
      </c>
      <c r="G44" s="17">
        <v>42856</v>
      </c>
      <c r="H44" s="17">
        <v>0</v>
      </c>
      <c r="I44" s="17">
        <v>596</v>
      </c>
      <c r="J44" s="17">
        <v>39</v>
      </c>
      <c r="K44" s="17">
        <v>278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</row>
    <row r="45" spans="1:350" s="3" customFormat="1" ht="12.75" x14ac:dyDescent="0.2">
      <c r="A45" s="20" t="s">
        <v>15</v>
      </c>
      <c r="B45" s="11">
        <f t="shared" si="14"/>
        <v>1965194.7399999998</v>
      </c>
      <c r="C45" s="18">
        <v>18.62</v>
      </c>
      <c r="D45" s="18">
        <v>143.30000000000001</v>
      </c>
      <c r="E45" s="18">
        <v>1813540.44</v>
      </c>
      <c r="F45" s="18">
        <v>44442.22</v>
      </c>
      <c r="G45" s="18">
        <v>106730.48</v>
      </c>
      <c r="H45" s="18">
        <v>0</v>
      </c>
      <c r="I45" s="18">
        <v>28.41</v>
      </c>
      <c r="J45" s="18">
        <v>0.87</v>
      </c>
      <c r="K45" s="18">
        <v>290.39999999999998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</row>
    <row r="46" spans="1:350" s="3" customFormat="1" ht="12.75" x14ac:dyDescent="0.2">
      <c r="A46" s="19" t="s">
        <v>1</v>
      </c>
      <c r="B46" s="10">
        <f t="shared" si="14"/>
        <v>827</v>
      </c>
      <c r="C46" s="17">
        <v>13</v>
      </c>
      <c r="D46" s="17">
        <v>164</v>
      </c>
      <c r="E46" s="17">
        <v>151</v>
      </c>
      <c r="F46" s="17">
        <v>164</v>
      </c>
      <c r="G46" s="17">
        <v>155</v>
      </c>
      <c r="H46" s="17">
        <v>0</v>
      </c>
      <c r="I46" s="17">
        <v>128</v>
      </c>
      <c r="J46" s="17">
        <v>3</v>
      </c>
      <c r="K46" s="17">
        <v>49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</row>
    <row r="47" spans="1:350" s="3" customFormat="1" ht="12.75" x14ac:dyDescent="0.2">
      <c r="A47" s="12" t="s">
        <v>18</v>
      </c>
      <c r="B47" s="10"/>
      <c r="C47" s="17"/>
      <c r="D47" s="17"/>
      <c r="E47" s="17"/>
      <c r="F47" s="17"/>
      <c r="G47" s="17"/>
      <c r="H47" s="17"/>
      <c r="I47" s="17"/>
      <c r="J47" s="17"/>
      <c r="K47" s="1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</row>
    <row r="48" spans="1:350" s="3" customFormat="1" ht="12.75" x14ac:dyDescent="0.2">
      <c r="A48" s="19" t="s">
        <v>12</v>
      </c>
      <c r="B48" s="10">
        <f t="shared" ref="B48:B53" si="15">SUM(C48:K48)</f>
        <v>1974748</v>
      </c>
      <c r="C48" s="17">
        <v>28557</v>
      </c>
      <c r="D48" s="17">
        <v>33265</v>
      </c>
      <c r="E48" s="17">
        <v>1053050</v>
      </c>
      <c r="F48" s="17">
        <v>77041</v>
      </c>
      <c r="G48" s="17">
        <v>393171</v>
      </c>
      <c r="H48" s="17">
        <v>280301</v>
      </c>
      <c r="I48" s="17">
        <v>14358</v>
      </c>
      <c r="J48" s="17">
        <v>840</v>
      </c>
      <c r="K48" s="17">
        <v>94165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</row>
    <row r="49" spans="1:350" s="3" customFormat="1" ht="12.75" x14ac:dyDescent="0.2">
      <c r="A49" s="20" t="s">
        <v>14</v>
      </c>
      <c r="B49" s="11">
        <f t="shared" si="15"/>
        <v>3022274.6100000008</v>
      </c>
      <c r="C49" s="18">
        <v>6720.03</v>
      </c>
      <c r="D49" s="18">
        <v>20880.490000000002</v>
      </c>
      <c r="E49" s="18">
        <v>154991.54</v>
      </c>
      <c r="F49" s="18">
        <v>686425.54</v>
      </c>
      <c r="G49" s="18">
        <v>861823.17</v>
      </c>
      <c r="H49" s="18">
        <v>1106282.5900000001</v>
      </c>
      <c r="I49" s="18">
        <v>114218.74</v>
      </c>
      <c r="J49" s="18">
        <v>38.909999999999997</v>
      </c>
      <c r="K49" s="18">
        <v>70893.600000000006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</row>
    <row r="50" spans="1:350" s="3" customFormat="1" ht="12.75" x14ac:dyDescent="0.2">
      <c r="A50" s="19" t="s">
        <v>13</v>
      </c>
      <c r="B50" s="10">
        <f t="shared" si="15"/>
        <v>1530</v>
      </c>
      <c r="C50" s="17">
        <v>80</v>
      </c>
      <c r="D50" s="17">
        <v>323</v>
      </c>
      <c r="E50" s="17">
        <v>227</v>
      </c>
      <c r="F50" s="17">
        <v>229</v>
      </c>
      <c r="G50" s="17">
        <v>405</v>
      </c>
      <c r="H50" s="17">
        <v>73</v>
      </c>
      <c r="I50" s="17">
        <v>67</v>
      </c>
      <c r="J50" s="17">
        <v>22</v>
      </c>
      <c r="K50" s="17">
        <v>104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</row>
    <row r="51" spans="1:350" s="1" customFormat="1" ht="12.75" x14ac:dyDescent="0.2">
      <c r="A51" s="19" t="s">
        <v>0</v>
      </c>
      <c r="B51" s="10">
        <f t="shared" si="15"/>
        <v>104375</v>
      </c>
      <c r="C51" s="17">
        <v>309</v>
      </c>
      <c r="D51" s="17">
        <v>5220</v>
      </c>
      <c r="E51" s="17">
        <v>47350</v>
      </c>
      <c r="F51" s="17">
        <v>26254</v>
      </c>
      <c r="G51" s="17">
        <v>20691</v>
      </c>
      <c r="H51" s="17">
        <v>2085</v>
      </c>
      <c r="I51" s="17">
        <v>1316</v>
      </c>
      <c r="J51" s="17">
        <v>573</v>
      </c>
      <c r="K51" s="17">
        <v>577</v>
      </c>
    </row>
    <row r="52" spans="1:350" s="3" customFormat="1" ht="12.75" x14ac:dyDescent="0.2">
      <c r="A52" s="20" t="s">
        <v>15</v>
      </c>
      <c r="B52" s="11">
        <f t="shared" si="15"/>
        <v>670774.3899999999</v>
      </c>
      <c r="C52" s="18">
        <v>18.149999999999999</v>
      </c>
      <c r="D52" s="18">
        <v>678.19</v>
      </c>
      <c r="E52" s="18">
        <v>346509.41</v>
      </c>
      <c r="F52" s="18">
        <v>284428.24</v>
      </c>
      <c r="G52" s="18">
        <v>24917.34</v>
      </c>
      <c r="H52" s="18">
        <v>13245.95</v>
      </c>
      <c r="I52" s="18">
        <v>581.51</v>
      </c>
      <c r="J52" s="18">
        <v>10.19</v>
      </c>
      <c r="K52" s="18">
        <v>385.41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</row>
    <row r="53" spans="1:350" s="3" customFormat="1" ht="12.75" x14ac:dyDescent="0.2">
      <c r="A53" s="19" t="s">
        <v>1</v>
      </c>
      <c r="B53" s="10">
        <f t="shared" si="15"/>
        <v>799</v>
      </c>
      <c r="C53" s="17">
        <v>12</v>
      </c>
      <c r="D53" s="17">
        <v>193</v>
      </c>
      <c r="E53" s="17">
        <v>121</v>
      </c>
      <c r="F53" s="17">
        <v>163</v>
      </c>
      <c r="G53" s="17">
        <v>151</v>
      </c>
      <c r="H53" s="17">
        <v>34</v>
      </c>
      <c r="I53" s="17">
        <v>52</v>
      </c>
      <c r="J53" s="17">
        <v>7</v>
      </c>
      <c r="K53" s="17">
        <v>66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</row>
    <row r="54" spans="1:350" s="3" customFormat="1" ht="12.75" x14ac:dyDescent="0.2">
      <c r="A54" s="12" t="s">
        <v>17</v>
      </c>
      <c r="B54" s="14"/>
      <c r="C54" s="14"/>
      <c r="D54" s="14"/>
      <c r="E54" s="14"/>
      <c r="F54" s="15"/>
      <c r="G54" s="14"/>
      <c r="H54" s="14"/>
      <c r="I54" s="14"/>
      <c r="J54" s="14"/>
      <c r="K54" s="1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</row>
    <row r="55" spans="1:350" s="3" customFormat="1" ht="12.75" x14ac:dyDescent="0.2">
      <c r="A55" s="13" t="s">
        <v>12</v>
      </c>
      <c r="B55" s="10">
        <f t="shared" ref="B55:B60" si="16">SUM(C55:K55)</f>
        <v>2469130</v>
      </c>
      <c r="C55" s="10">
        <v>21202</v>
      </c>
      <c r="D55" s="10">
        <v>34086</v>
      </c>
      <c r="E55" s="10">
        <v>1361635</v>
      </c>
      <c r="F55" s="10">
        <v>346127</v>
      </c>
      <c r="G55" s="10">
        <v>355375</v>
      </c>
      <c r="H55" s="10">
        <v>209384</v>
      </c>
      <c r="I55" s="10">
        <v>44910</v>
      </c>
      <c r="J55" s="10">
        <v>791</v>
      </c>
      <c r="K55" s="10">
        <v>95620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</row>
    <row r="56" spans="1:350" s="3" customFormat="1" ht="12.75" x14ac:dyDescent="0.2">
      <c r="A56" s="16" t="s">
        <v>14</v>
      </c>
      <c r="B56" s="11">
        <f t="shared" si="16"/>
        <v>15462838.090000002</v>
      </c>
      <c r="C56" s="11">
        <v>74712.86</v>
      </c>
      <c r="D56" s="11">
        <v>4530.18</v>
      </c>
      <c r="E56" s="11">
        <v>93825.61</v>
      </c>
      <c r="F56" s="11">
        <v>11956791.970000001</v>
      </c>
      <c r="G56" s="11">
        <v>700494.7</v>
      </c>
      <c r="H56" s="11">
        <v>2467835.12</v>
      </c>
      <c r="I56" s="11">
        <v>25514.57</v>
      </c>
      <c r="J56" s="11">
        <v>32.14</v>
      </c>
      <c r="K56" s="11">
        <v>139100.94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</row>
    <row r="57" spans="1:350" s="3" customFormat="1" ht="12.75" x14ac:dyDescent="0.2">
      <c r="A57" s="13" t="s">
        <v>13</v>
      </c>
      <c r="B57" s="10">
        <f>SUM(C57:K57)</f>
        <v>1558</v>
      </c>
      <c r="C57" s="10">
        <v>79</v>
      </c>
      <c r="D57" s="10">
        <v>347</v>
      </c>
      <c r="E57" s="10">
        <v>214</v>
      </c>
      <c r="F57" s="10">
        <v>216</v>
      </c>
      <c r="G57" s="10">
        <v>433</v>
      </c>
      <c r="H57" s="10">
        <v>75</v>
      </c>
      <c r="I57" s="10">
        <v>70</v>
      </c>
      <c r="J57" s="10">
        <v>18</v>
      </c>
      <c r="K57" s="10">
        <v>106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</row>
    <row r="58" spans="1:350" s="3" customFormat="1" ht="12.75" x14ac:dyDescent="0.2">
      <c r="A58" s="13" t="s">
        <v>0</v>
      </c>
      <c r="B58" s="10">
        <f t="shared" si="16"/>
        <v>99323</v>
      </c>
      <c r="C58" s="10">
        <v>253</v>
      </c>
      <c r="D58" s="10">
        <v>3390</v>
      </c>
      <c r="E58" s="10">
        <v>34172</v>
      </c>
      <c r="F58" s="10">
        <v>15699</v>
      </c>
      <c r="G58" s="10">
        <v>42012</v>
      </c>
      <c r="H58" s="10">
        <v>1639</v>
      </c>
      <c r="I58" s="10">
        <v>1590</v>
      </c>
      <c r="J58" s="10">
        <v>242</v>
      </c>
      <c r="K58" s="10">
        <v>326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</row>
    <row r="59" spans="1:350" s="3" customFormat="1" ht="12.75" x14ac:dyDescent="0.2">
      <c r="A59" s="16" t="s">
        <v>15</v>
      </c>
      <c r="B59" s="11">
        <f t="shared" si="16"/>
        <v>1223847.1800000002</v>
      </c>
      <c r="C59" s="11">
        <v>1509.62</v>
      </c>
      <c r="D59" s="11">
        <v>142.52000000000001</v>
      </c>
      <c r="E59" s="11">
        <v>200589.66</v>
      </c>
      <c r="F59" s="11">
        <v>210893.89</v>
      </c>
      <c r="G59" s="11">
        <v>72126.2</v>
      </c>
      <c r="H59" s="11">
        <v>706516.74</v>
      </c>
      <c r="I59" s="11">
        <v>31860.27</v>
      </c>
      <c r="J59" s="11">
        <v>4.58</v>
      </c>
      <c r="K59" s="11">
        <v>203.7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  <c r="IW59" s="1"/>
      <c r="IX59" s="1"/>
      <c r="IY59" s="1"/>
      <c r="IZ59" s="1"/>
      <c r="JA59" s="1"/>
      <c r="JB59" s="1"/>
      <c r="JC59" s="1"/>
      <c r="JD59" s="1"/>
      <c r="JE59" s="1"/>
      <c r="JF59" s="1"/>
      <c r="JG59" s="1"/>
      <c r="JH59" s="1"/>
      <c r="JI59" s="1"/>
      <c r="JJ59" s="1"/>
      <c r="JK59" s="1"/>
      <c r="JL59" s="1"/>
      <c r="JM59" s="1"/>
      <c r="JN59" s="1"/>
      <c r="JO59" s="1"/>
      <c r="JP59" s="1"/>
      <c r="JQ59" s="1"/>
      <c r="JR59" s="1"/>
      <c r="JS59" s="1"/>
      <c r="JT59" s="1"/>
      <c r="JU59" s="1"/>
      <c r="JV59" s="1"/>
      <c r="JW59" s="1"/>
      <c r="JX59" s="1"/>
      <c r="JY59" s="1"/>
      <c r="JZ59" s="1"/>
      <c r="KA59" s="1"/>
      <c r="KB59" s="1"/>
      <c r="KC59" s="1"/>
      <c r="KD59" s="1"/>
      <c r="KE59" s="1"/>
      <c r="KF59" s="1"/>
      <c r="KG59" s="1"/>
      <c r="KH59" s="1"/>
      <c r="KI59" s="1"/>
      <c r="KJ59" s="1"/>
      <c r="KK59" s="1"/>
      <c r="KL59" s="1"/>
      <c r="KM59" s="1"/>
      <c r="KN59" s="1"/>
      <c r="KO59" s="1"/>
      <c r="KP59" s="1"/>
      <c r="KQ59" s="1"/>
      <c r="KR59" s="1"/>
      <c r="KS59" s="1"/>
      <c r="KT59" s="1"/>
      <c r="KU59" s="1"/>
      <c r="KV59" s="1"/>
      <c r="KW59" s="1"/>
      <c r="KX59" s="1"/>
      <c r="KY59" s="1"/>
      <c r="KZ59" s="1"/>
      <c r="LA59" s="1"/>
      <c r="LB59" s="1"/>
      <c r="LC59" s="1"/>
      <c r="LD59" s="1"/>
      <c r="LE59" s="1"/>
      <c r="LF59" s="1"/>
      <c r="LG59" s="1"/>
      <c r="LH59" s="1"/>
      <c r="LI59" s="1"/>
      <c r="LJ59" s="1"/>
      <c r="LK59" s="1"/>
      <c r="LL59" s="1"/>
      <c r="LM59" s="1"/>
      <c r="LN59" s="1"/>
      <c r="LO59" s="1"/>
      <c r="LP59" s="1"/>
      <c r="LQ59" s="1"/>
      <c r="LR59" s="1"/>
      <c r="LS59" s="1"/>
      <c r="LT59" s="1"/>
      <c r="LU59" s="1"/>
      <c r="LV59" s="1"/>
      <c r="LW59" s="1"/>
      <c r="LX59" s="1"/>
      <c r="LY59" s="1"/>
      <c r="LZ59" s="1"/>
      <c r="MA59" s="1"/>
      <c r="MB59" s="1"/>
      <c r="MC59" s="1"/>
      <c r="MD59" s="1"/>
      <c r="ME59" s="1"/>
      <c r="MF59" s="1"/>
      <c r="MG59" s="1"/>
      <c r="MH59" s="1"/>
      <c r="MI59" s="1"/>
      <c r="MJ59" s="1"/>
      <c r="MK59" s="1"/>
      <c r="ML59" s="1"/>
    </row>
    <row r="60" spans="1:350" s="3" customFormat="1" ht="12.75" x14ac:dyDescent="0.2">
      <c r="A60" s="13" t="s">
        <v>1</v>
      </c>
      <c r="B60" s="10">
        <f t="shared" si="16"/>
        <v>858</v>
      </c>
      <c r="C60" s="10">
        <v>14</v>
      </c>
      <c r="D60" s="10">
        <v>153</v>
      </c>
      <c r="E60" s="10">
        <v>235</v>
      </c>
      <c r="F60" s="10">
        <v>171</v>
      </c>
      <c r="G60" s="10">
        <v>149</v>
      </c>
      <c r="H60" s="10">
        <v>31</v>
      </c>
      <c r="I60" s="10">
        <v>44</v>
      </c>
      <c r="J60" s="10">
        <v>8</v>
      </c>
      <c r="K60" s="10">
        <v>53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</row>
    <row r="61" spans="1:350" s="3" customFormat="1" ht="12.75" x14ac:dyDescent="0.2">
      <c r="A61" s="12" t="s">
        <v>16</v>
      </c>
      <c r="B61" s="14"/>
      <c r="C61" s="14"/>
      <c r="D61" s="14"/>
      <c r="E61" s="14"/>
      <c r="F61" s="15"/>
      <c r="G61" s="14"/>
      <c r="H61" s="14"/>
      <c r="I61" s="14"/>
      <c r="J61" s="14"/>
      <c r="K61" s="1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  <c r="IW61" s="1"/>
      <c r="IX61" s="1"/>
      <c r="IY61" s="1"/>
      <c r="IZ61" s="1"/>
      <c r="JA61" s="1"/>
      <c r="JB61" s="1"/>
      <c r="JC61" s="1"/>
      <c r="JD61" s="1"/>
      <c r="JE61" s="1"/>
      <c r="JF61" s="1"/>
      <c r="JG61" s="1"/>
      <c r="JH61" s="1"/>
      <c r="JI61" s="1"/>
      <c r="JJ61" s="1"/>
      <c r="JK61" s="1"/>
      <c r="JL61" s="1"/>
      <c r="JM61" s="1"/>
      <c r="JN61" s="1"/>
      <c r="JO61" s="1"/>
      <c r="JP61" s="1"/>
      <c r="JQ61" s="1"/>
      <c r="JR61" s="1"/>
      <c r="JS61" s="1"/>
      <c r="JT61" s="1"/>
      <c r="JU61" s="1"/>
      <c r="JV61" s="1"/>
      <c r="JW61" s="1"/>
      <c r="JX61" s="1"/>
      <c r="JY61" s="1"/>
      <c r="JZ61" s="1"/>
      <c r="KA61" s="1"/>
      <c r="KB61" s="1"/>
      <c r="KC61" s="1"/>
      <c r="KD61" s="1"/>
      <c r="KE61" s="1"/>
      <c r="KF61" s="1"/>
      <c r="KG61" s="1"/>
      <c r="KH61" s="1"/>
      <c r="KI61" s="1"/>
      <c r="KJ61" s="1"/>
      <c r="KK61" s="1"/>
      <c r="KL61" s="1"/>
      <c r="KM61" s="1"/>
      <c r="KN61" s="1"/>
      <c r="KO61" s="1"/>
      <c r="KP61" s="1"/>
      <c r="KQ61" s="1"/>
      <c r="KR61" s="1"/>
      <c r="KS61" s="1"/>
      <c r="KT61" s="1"/>
      <c r="KU61" s="1"/>
      <c r="KV61" s="1"/>
      <c r="KW61" s="1"/>
      <c r="KX61" s="1"/>
      <c r="KY61" s="1"/>
      <c r="KZ61" s="1"/>
      <c r="LA61" s="1"/>
      <c r="LB61" s="1"/>
      <c r="LC61" s="1"/>
      <c r="LD61" s="1"/>
      <c r="LE61" s="1"/>
      <c r="LF61" s="1"/>
      <c r="LG61" s="1"/>
      <c r="LH61" s="1"/>
      <c r="LI61" s="1"/>
      <c r="LJ61" s="1"/>
      <c r="LK61" s="1"/>
      <c r="LL61" s="1"/>
      <c r="LM61" s="1"/>
      <c r="LN61" s="1"/>
      <c r="LO61" s="1"/>
      <c r="LP61" s="1"/>
      <c r="LQ61" s="1"/>
      <c r="LR61" s="1"/>
      <c r="LS61" s="1"/>
      <c r="LT61" s="1"/>
      <c r="LU61" s="1"/>
      <c r="LV61" s="1"/>
      <c r="LW61" s="1"/>
      <c r="LX61" s="1"/>
      <c r="LY61" s="1"/>
      <c r="LZ61" s="1"/>
      <c r="MA61" s="1"/>
      <c r="MB61" s="1"/>
      <c r="MC61" s="1"/>
      <c r="MD61" s="1"/>
      <c r="ME61" s="1"/>
      <c r="MF61" s="1"/>
      <c r="MG61" s="1"/>
      <c r="MH61" s="1"/>
      <c r="MI61" s="1"/>
      <c r="MJ61" s="1"/>
      <c r="MK61" s="1"/>
      <c r="ML61" s="1"/>
    </row>
    <row r="62" spans="1:350" s="3" customFormat="1" ht="12.75" x14ac:dyDescent="0.2">
      <c r="A62" s="13" t="s">
        <v>12</v>
      </c>
      <c r="B62" s="10">
        <f t="shared" ref="B62:B65" si="17">SUM(C62:K62)</f>
        <v>1879942</v>
      </c>
      <c r="C62" s="10">
        <v>14978</v>
      </c>
      <c r="D62" s="10">
        <v>33411</v>
      </c>
      <c r="E62" s="10">
        <v>1266193</v>
      </c>
      <c r="F62" s="10">
        <v>168940</v>
      </c>
      <c r="G62" s="10">
        <v>363006</v>
      </c>
      <c r="H62" s="10">
        <v>3890</v>
      </c>
      <c r="I62" s="10">
        <v>25190</v>
      </c>
      <c r="J62" s="10">
        <v>568</v>
      </c>
      <c r="K62" s="10">
        <v>3766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</row>
    <row r="63" spans="1:350" s="3" customFormat="1" ht="12.75" x14ac:dyDescent="0.2">
      <c r="A63" s="16" t="s">
        <v>14</v>
      </c>
      <c r="B63" s="11">
        <f t="shared" si="17"/>
        <v>6227783.4100000001</v>
      </c>
      <c r="C63" s="11">
        <v>43556.55</v>
      </c>
      <c r="D63" s="11">
        <v>4567.78</v>
      </c>
      <c r="E63" s="11">
        <v>220168.32000000001</v>
      </c>
      <c r="F63" s="11">
        <v>5151542.5999999996</v>
      </c>
      <c r="G63" s="11">
        <v>774862.72</v>
      </c>
      <c r="H63" s="11">
        <v>297.12</v>
      </c>
      <c r="I63" s="11">
        <v>902.19</v>
      </c>
      <c r="J63" s="11">
        <v>450.17</v>
      </c>
      <c r="K63" s="11">
        <v>31435.96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  <c r="IW63" s="1"/>
      <c r="IX63" s="1"/>
      <c r="IY63" s="1"/>
      <c r="IZ63" s="1"/>
      <c r="JA63" s="1"/>
      <c r="JB63" s="1"/>
      <c r="JC63" s="1"/>
      <c r="JD63" s="1"/>
      <c r="JE63" s="1"/>
      <c r="JF63" s="1"/>
      <c r="JG63" s="1"/>
      <c r="JH63" s="1"/>
      <c r="JI63" s="1"/>
      <c r="JJ63" s="1"/>
      <c r="JK63" s="1"/>
      <c r="JL63" s="1"/>
      <c r="JM63" s="1"/>
      <c r="JN63" s="1"/>
      <c r="JO63" s="1"/>
      <c r="JP63" s="1"/>
      <c r="JQ63" s="1"/>
      <c r="JR63" s="1"/>
      <c r="JS63" s="1"/>
      <c r="JT63" s="1"/>
      <c r="JU63" s="1"/>
      <c r="JV63" s="1"/>
      <c r="JW63" s="1"/>
      <c r="JX63" s="1"/>
      <c r="JY63" s="1"/>
      <c r="JZ63" s="1"/>
      <c r="KA63" s="1"/>
      <c r="KB63" s="1"/>
      <c r="KC63" s="1"/>
      <c r="KD63" s="1"/>
      <c r="KE63" s="1"/>
      <c r="KF63" s="1"/>
      <c r="KG63" s="1"/>
      <c r="KH63" s="1"/>
      <c r="KI63" s="1"/>
      <c r="KJ63" s="1"/>
      <c r="KK63" s="1"/>
      <c r="KL63" s="1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1"/>
      <c r="LC63" s="1"/>
      <c r="LD63" s="1"/>
      <c r="LE63" s="1"/>
      <c r="LF63" s="1"/>
      <c r="LG63" s="1"/>
      <c r="LH63" s="1"/>
      <c r="LI63" s="1"/>
      <c r="LJ63" s="1"/>
      <c r="LK63" s="1"/>
      <c r="LL63" s="1"/>
      <c r="LM63" s="1"/>
      <c r="LN63" s="1"/>
      <c r="LO63" s="1"/>
      <c r="LP63" s="1"/>
      <c r="LQ63" s="1"/>
      <c r="LR63" s="1"/>
      <c r="LS63" s="1"/>
      <c r="LT63" s="1"/>
      <c r="LU63" s="1"/>
      <c r="LV63" s="1"/>
      <c r="LW63" s="1"/>
      <c r="LX63" s="1"/>
      <c r="LY63" s="1"/>
      <c r="LZ63" s="1"/>
      <c r="MA63" s="1"/>
      <c r="MB63" s="1"/>
      <c r="MC63" s="1"/>
      <c r="MD63" s="1"/>
      <c r="ME63" s="1"/>
      <c r="MF63" s="1"/>
      <c r="MG63" s="1"/>
      <c r="MH63" s="1"/>
      <c r="MI63" s="1"/>
      <c r="MJ63" s="1"/>
      <c r="MK63" s="1"/>
      <c r="ML63" s="1"/>
    </row>
    <row r="64" spans="1:350" s="3" customFormat="1" ht="12.75" x14ac:dyDescent="0.2">
      <c r="A64" s="13" t="s">
        <v>13</v>
      </c>
      <c r="B64" s="10">
        <f>SUM(C64:K64)</f>
        <v>1353</v>
      </c>
      <c r="C64" s="10">
        <v>60</v>
      </c>
      <c r="D64" s="10">
        <v>259</v>
      </c>
      <c r="E64" s="10">
        <v>210</v>
      </c>
      <c r="F64" s="10">
        <v>239</v>
      </c>
      <c r="G64" s="10">
        <v>369</v>
      </c>
      <c r="H64" s="10">
        <v>19</v>
      </c>
      <c r="I64" s="10">
        <v>76</v>
      </c>
      <c r="J64" s="10">
        <v>18</v>
      </c>
      <c r="K64" s="10">
        <v>103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  <c r="IW64" s="1"/>
      <c r="IX64" s="1"/>
      <c r="IY64" s="1"/>
      <c r="IZ64" s="1"/>
      <c r="JA64" s="1"/>
      <c r="JB64" s="1"/>
      <c r="JC64" s="1"/>
      <c r="JD64" s="1"/>
      <c r="JE64" s="1"/>
      <c r="JF64" s="1"/>
      <c r="JG64" s="1"/>
      <c r="JH64" s="1"/>
      <c r="JI64" s="1"/>
      <c r="JJ64" s="1"/>
      <c r="JK64" s="1"/>
      <c r="JL64" s="1"/>
      <c r="JM64" s="1"/>
      <c r="JN64" s="1"/>
      <c r="JO64" s="1"/>
      <c r="JP64" s="1"/>
      <c r="JQ64" s="1"/>
      <c r="JR64" s="1"/>
      <c r="JS64" s="1"/>
      <c r="JT64" s="1"/>
      <c r="JU64" s="1"/>
      <c r="JV64" s="1"/>
      <c r="JW64" s="1"/>
      <c r="JX64" s="1"/>
      <c r="JY64" s="1"/>
      <c r="JZ64" s="1"/>
      <c r="KA64" s="1"/>
      <c r="KB64" s="1"/>
      <c r="KC64" s="1"/>
      <c r="KD64" s="1"/>
      <c r="KE64" s="1"/>
      <c r="KF64" s="1"/>
      <c r="KG64" s="1"/>
      <c r="KH64" s="1"/>
      <c r="KI64" s="1"/>
      <c r="KJ64" s="1"/>
      <c r="KK64" s="1"/>
      <c r="KL64" s="1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1"/>
      <c r="LC64" s="1"/>
      <c r="LD64" s="1"/>
      <c r="LE64" s="1"/>
      <c r="LF64" s="1"/>
      <c r="LG64" s="1"/>
      <c r="LH64" s="1"/>
      <c r="LI64" s="1"/>
      <c r="LJ64" s="1"/>
      <c r="LK64" s="1"/>
      <c r="LL64" s="1"/>
      <c r="LM64" s="1"/>
      <c r="LN64" s="1"/>
      <c r="LO64" s="1"/>
      <c r="LP64" s="1"/>
      <c r="LQ64" s="1"/>
      <c r="LR64" s="1"/>
      <c r="LS64" s="1"/>
      <c r="LT64" s="1"/>
      <c r="LU64" s="1"/>
      <c r="LV64" s="1"/>
      <c r="LW64" s="1"/>
      <c r="LX64" s="1"/>
      <c r="LY64" s="1"/>
      <c r="LZ64" s="1"/>
      <c r="MA64" s="1"/>
      <c r="MB64" s="1"/>
      <c r="MC64" s="1"/>
      <c r="MD64" s="1"/>
      <c r="ME64" s="1"/>
      <c r="MF64" s="1"/>
      <c r="MG64" s="1"/>
      <c r="MH64" s="1"/>
      <c r="MI64" s="1"/>
      <c r="MJ64" s="1"/>
      <c r="MK64" s="1"/>
      <c r="ML64" s="1"/>
    </row>
    <row r="65" spans="1:11" s="1" customFormat="1" ht="12.75" x14ac:dyDescent="0.2">
      <c r="A65" s="13" t="s">
        <v>0</v>
      </c>
      <c r="B65" s="10">
        <f t="shared" si="17"/>
        <v>288370</v>
      </c>
      <c r="C65" s="10">
        <v>80130</v>
      </c>
      <c r="D65" s="10">
        <v>3706</v>
      </c>
      <c r="E65" s="10">
        <v>156835</v>
      </c>
      <c r="F65" s="10">
        <v>19241</v>
      </c>
      <c r="G65" s="10">
        <v>27225</v>
      </c>
      <c r="H65" s="10">
        <v>321</v>
      </c>
      <c r="I65" s="10">
        <v>572</v>
      </c>
      <c r="J65" s="10">
        <v>68</v>
      </c>
      <c r="K65" s="10">
        <v>272</v>
      </c>
    </row>
    <row r="66" spans="1:11" s="4" customFormat="1" ht="12.75" x14ac:dyDescent="0.2">
      <c r="A66" s="16" t="s">
        <v>15</v>
      </c>
      <c r="B66" s="11">
        <f>SUM(C66:K66)</f>
        <v>3092226.13</v>
      </c>
      <c r="C66" s="11">
        <v>463948.23</v>
      </c>
      <c r="D66" s="11">
        <v>1620.23</v>
      </c>
      <c r="E66" s="11">
        <v>269258.17</v>
      </c>
      <c r="F66" s="11">
        <v>2217620.6</v>
      </c>
      <c r="G66" s="11">
        <v>132648.41</v>
      </c>
      <c r="H66" s="11">
        <v>185.09</v>
      </c>
      <c r="I66" s="11">
        <v>139.44</v>
      </c>
      <c r="J66" s="11">
        <v>0.82</v>
      </c>
      <c r="K66" s="11">
        <v>6805.14</v>
      </c>
    </row>
    <row r="67" spans="1:11" ht="12.75" x14ac:dyDescent="0.2">
      <c r="A67" s="13" t="s">
        <v>1</v>
      </c>
      <c r="B67" s="10">
        <f>SUM(C67:K67)</f>
        <v>808</v>
      </c>
      <c r="C67" s="10">
        <v>30</v>
      </c>
      <c r="D67" s="10">
        <v>198</v>
      </c>
      <c r="E67" s="10">
        <v>140</v>
      </c>
      <c r="F67" s="10">
        <v>174</v>
      </c>
      <c r="G67" s="10">
        <v>162</v>
      </c>
      <c r="H67" s="10">
        <v>11</v>
      </c>
      <c r="I67" s="10">
        <v>45</v>
      </c>
      <c r="J67" s="10">
        <v>4</v>
      </c>
      <c r="K67" s="10">
        <v>44</v>
      </c>
    </row>
    <row r="68" spans="1:11" s="4" customForma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s="4" customForma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1" spans="1:11" s="4" customForma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s="1" customForma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s="4" customForma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s="5" customForma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s="4" customForma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s="4" customForma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s="5" customForma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s="4" customForma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s="1" customForma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s="4" customForma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s="5" customForma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s="4" customForma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s="4" customForma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s="5" customForma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s="4" customForma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s="1" customForma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s="4" customForma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s="5" customForma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s="4" customForma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s="4" customForma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s="5" customForma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s="4" customForma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s="1" customForma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s="4" customForma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s="5" customForma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s="4" customForma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s="4" customForma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s="5" customForma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s="4" customForma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</sheetData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John (398M)</dc:creator>
  <cp:lastModifiedBy>Ho, John (398M)</cp:lastModifiedBy>
  <cp:lastPrinted>2018-02-12T19:37:28Z</cp:lastPrinted>
  <dcterms:created xsi:type="dcterms:W3CDTF">2017-06-01T22:24:49Z</dcterms:created>
  <dcterms:modified xsi:type="dcterms:W3CDTF">2018-08-21T19:04:04Z</dcterms:modified>
</cp:coreProperties>
</file>